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ermanent\Pages_perso\"/>
    </mc:Choice>
  </mc:AlternateContent>
  <xr:revisionPtr revIDLastSave="0" documentId="13_ncr:1_{C096A4C0-394D-41A4-9017-E6ACA128684B}" xr6:coauthVersionLast="45" xr6:coauthVersionMax="45" xr10:uidLastSave="{00000000-0000-0000-0000-000000000000}"/>
  <bookViews>
    <workbookView xWindow="7155" yWindow="1830" windowWidth="16380" windowHeight="15000" activeTab="2" xr2:uid="{E7E8A8A3-A86C-4AE1-831D-FF04559EA263}"/>
  </bookViews>
  <sheets>
    <sheet name="Data" sheetId="1" r:id="rId1"/>
    <sheet name="Parcelles" sheetId="2" r:id="rId2"/>
    <sheet name="Nématodes" sheetId="5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5" l="1"/>
  <c r="G7" i="5"/>
  <c r="G8" i="5"/>
  <c r="G9" i="5"/>
  <c r="G12" i="5"/>
  <c r="G13" i="5"/>
  <c r="G14" i="5"/>
  <c r="G15" i="5"/>
  <c r="G16" i="5"/>
  <c r="G19" i="5"/>
  <c r="G20" i="5"/>
  <c r="G21" i="5"/>
  <c r="G22" i="5"/>
  <c r="G23" i="5"/>
  <c r="G26" i="5"/>
  <c r="G27" i="5"/>
  <c r="G28" i="5"/>
  <c r="G29" i="5"/>
  <c r="G30" i="5"/>
  <c r="G5" i="5"/>
  <c r="N63" i="1"/>
  <c r="N56" i="1"/>
  <c r="N49" i="1"/>
  <c r="N41" i="1"/>
  <c r="L92" i="1"/>
  <c r="M92" i="1" s="1"/>
  <c r="M91" i="1"/>
  <c r="L91" i="1"/>
  <c r="L90" i="1"/>
  <c r="M90" i="1" s="1"/>
  <c r="M89" i="1"/>
  <c r="L89" i="1"/>
  <c r="L88" i="1"/>
  <c r="M88" i="1" s="1"/>
  <c r="L85" i="1"/>
  <c r="M85" i="1" s="1"/>
  <c r="L84" i="1"/>
  <c r="M84" i="1" s="1"/>
  <c r="L83" i="1"/>
  <c r="M83" i="1" s="1"/>
  <c r="L82" i="1"/>
  <c r="M82" i="1" s="1"/>
  <c r="L81" i="1"/>
  <c r="M81" i="1" s="1"/>
  <c r="N86" i="1" s="1"/>
  <c r="M78" i="1"/>
  <c r="L78" i="1"/>
  <c r="L77" i="1"/>
  <c r="M77" i="1" s="1"/>
  <c r="M76" i="1"/>
  <c r="L76" i="1"/>
  <c r="L75" i="1"/>
  <c r="M75" i="1" s="1"/>
  <c r="M74" i="1"/>
  <c r="N79" i="1" s="1"/>
  <c r="L74" i="1"/>
  <c r="L71" i="1"/>
  <c r="M71" i="1" s="1"/>
  <c r="L70" i="1"/>
  <c r="M70" i="1" s="1"/>
  <c r="L69" i="1"/>
  <c r="M69" i="1" s="1"/>
  <c r="L68" i="1"/>
  <c r="M68" i="1" s="1"/>
  <c r="L67" i="1"/>
  <c r="M67" i="1" s="1"/>
  <c r="N123" i="1"/>
  <c r="M121" i="1"/>
  <c r="M119" i="1"/>
  <c r="M120" i="1"/>
  <c r="N116" i="1"/>
  <c r="N93" i="1" l="1"/>
  <c r="N72" i="1"/>
  <c r="N109" i="1" l="1"/>
  <c r="N102" i="1"/>
  <c r="M97" i="1"/>
  <c r="L97" i="1"/>
  <c r="L98" i="1"/>
  <c r="M98" i="1" s="1"/>
  <c r="L99" i="1"/>
  <c r="M99" i="1" s="1"/>
  <c r="L100" i="1"/>
  <c r="M100" i="1" s="1"/>
  <c r="L101" i="1"/>
  <c r="M101" i="1" s="1"/>
  <c r="L104" i="1"/>
  <c r="M104" i="1" s="1"/>
  <c r="L105" i="1"/>
  <c r="M105" i="1" s="1"/>
  <c r="L106" i="1"/>
  <c r="M106" i="1" s="1"/>
  <c r="L107" i="1"/>
  <c r="M107" i="1" s="1"/>
  <c r="L108" i="1"/>
  <c r="M108" i="1" s="1"/>
  <c r="L111" i="1"/>
  <c r="M111" i="1" s="1"/>
  <c r="L112" i="1"/>
  <c r="M112" i="1" s="1"/>
  <c r="L113" i="1"/>
  <c r="M113" i="1" s="1"/>
  <c r="L114" i="1"/>
  <c r="M114" i="1" s="1"/>
  <c r="L115" i="1"/>
  <c r="M115" i="1" s="1"/>
  <c r="L118" i="1"/>
  <c r="M118" i="1" s="1"/>
  <c r="L119" i="1"/>
  <c r="L120" i="1"/>
  <c r="L121" i="1"/>
  <c r="L122" i="1"/>
  <c r="M122" i="1" s="1"/>
  <c r="L47" i="1"/>
  <c r="L53" i="1"/>
  <c r="L54" i="1"/>
  <c r="L13" i="1"/>
  <c r="M13" i="1" s="1"/>
  <c r="N18" i="1" s="1"/>
  <c r="L14" i="1"/>
  <c r="M14" i="1" s="1"/>
  <c r="L15" i="1"/>
  <c r="M15" i="1" s="1"/>
  <c r="L16" i="1"/>
  <c r="M16" i="1" s="1"/>
  <c r="L17" i="1"/>
  <c r="M17" i="1" s="1"/>
  <c r="L20" i="1"/>
  <c r="M20" i="1" s="1"/>
  <c r="N25" i="1" s="1"/>
  <c r="L21" i="1"/>
  <c r="M21" i="1" s="1"/>
  <c r="L22" i="1"/>
  <c r="M22" i="1" s="1"/>
  <c r="L23" i="1"/>
  <c r="M23" i="1" s="1"/>
  <c r="L24" i="1"/>
  <c r="M24" i="1" s="1"/>
  <c r="L27" i="1"/>
  <c r="M27" i="1" s="1"/>
  <c r="N32" i="1" s="1"/>
  <c r="L28" i="1"/>
  <c r="M28" i="1" s="1"/>
  <c r="L29" i="1"/>
  <c r="M29" i="1" s="1"/>
  <c r="L30" i="1"/>
  <c r="M30" i="1" s="1"/>
  <c r="L31" i="1"/>
  <c r="M31" i="1" s="1"/>
  <c r="M7" i="1"/>
  <c r="L7" i="1"/>
  <c r="M6" i="1"/>
  <c r="L6" i="1"/>
  <c r="L9" i="1"/>
  <c r="M9" i="1" s="1"/>
  <c r="N11" i="1" s="1"/>
  <c r="L10" i="1"/>
  <c r="M10" i="1" s="1"/>
  <c r="M8" i="1"/>
  <c r="L8" i="1"/>
  <c r="N153" i="1"/>
  <c r="M148" i="1"/>
  <c r="L148" i="1"/>
  <c r="L149" i="1"/>
  <c r="M149" i="1" s="1"/>
  <c r="L150" i="1"/>
  <c r="M150" i="1" s="1"/>
  <c r="L151" i="1"/>
  <c r="M151" i="1" s="1"/>
  <c r="L152" i="1"/>
  <c r="M152" i="1" s="1"/>
  <c r="N146" i="1"/>
  <c r="L142" i="1"/>
  <c r="M142" i="1" s="1"/>
  <c r="L143" i="1"/>
  <c r="M143" i="1" s="1"/>
  <c r="L144" i="1"/>
  <c r="M144" i="1" s="1"/>
  <c r="L145" i="1"/>
  <c r="M145" i="1" s="1"/>
  <c r="N139" i="1"/>
  <c r="L141" i="1"/>
  <c r="M141" i="1" s="1"/>
  <c r="M134" i="1"/>
  <c r="L134" i="1"/>
  <c r="L135" i="1"/>
  <c r="M135" i="1" s="1"/>
  <c r="L136" i="1"/>
  <c r="M136" i="1" s="1"/>
  <c r="L137" i="1"/>
  <c r="M137" i="1" s="1"/>
  <c r="L138" i="1"/>
  <c r="M138" i="1" s="1"/>
  <c r="L131" i="1"/>
  <c r="M131" i="1" s="1"/>
  <c r="L130" i="1"/>
  <c r="M130" i="1" s="1"/>
  <c r="L129" i="1"/>
  <c r="M129" i="1" s="1"/>
  <c r="L128" i="1"/>
  <c r="M128" i="1" s="1"/>
  <c r="L127" i="1"/>
  <c r="M127" i="1" s="1"/>
  <c r="N132" i="1" l="1"/>
</calcChain>
</file>

<file path=xl/sharedStrings.xml><?xml version="1.0" encoding="utf-8"?>
<sst xmlns="http://schemas.openxmlformats.org/spreadsheetml/2006/main" count="199" uniqueCount="72">
  <si>
    <t>Poids total des panicules par plant (g) = Panicle weight per plant</t>
  </si>
  <si>
    <t xml:space="preserve">Poids des grains </t>
  </si>
  <si>
    <t>Engrais</t>
  </si>
  <si>
    <t>Nematodes</t>
  </si>
  <si>
    <t>H2</t>
  </si>
  <si>
    <t>H7</t>
  </si>
  <si>
    <t>G5</t>
  </si>
  <si>
    <t>G8</t>
  </si>
  <si>
    <t>G10</t>
  </si>
  <si>
    <t>ON</t>
  </si>
  <si>
    <t>Non</t>
  </si>
  <si>
    <t>Oui</t>
  </si>
  <si>
    <t>OO</t>
  </si>
  <si>
    <t>EN</t>
  </si>
  <si>
    <t>EO</t>
  </si>
  <si>
    <t>H3</t>
  </si>
  <si>
    <t>H4</t>
  </si>
  <si>
    <t>H10</t>
  </si>
  <si>
    <t>G3</t>
  </si>
  <si>
    <t>G6</t>
  </si>
  <si>
    <t>H5</t>
  </si>
  <si>
    <t>H8</t>
  </si>
  <si>
    <t>G1</t>
  </si>
  <si>
    <t>G2</t>
  </si>
  <si>
    <t>G7</t>
  </si>
  <si>
    <t>H1</t>
  </si>
  <si>
    <t>H6</t>
  </si>
  <si>
    <t>H9</t>
  </si>
  <si>
    <t>G4</t>
  </si>
  <si>
    <t>G9</t>
  </si>
  <si>
    <t>Nombre de talles par plant, 4 juillet 1975 = Number of tillers per plant</t>
  </si>
  <si>
    <t>Nombre de panicules, 8 septembre 1975 = Number of panicles</t>
  </si>
  <si>
    <t>Poids de la paille, 6 octobre 1975</t>
  </si>
  <si>
    <t>Par g de racine</t>
  </si>
  <si>
    <t>Parcelles H</t>
  </si>
  <si>
    <t>H10 - OO</t>
  </si>
  <si>
    <t>H9 - EO</t>
  </si>
  <si>
    <t>H8 - EN</t>
  </si>
  <si>
    <t>H7 - ON</t>
  </si>
  <si>
    <t>H6 - EO</t>
  </si>
  <si>
    <t>H1 - EO</t>
  </si>
  <si>
    <t>H2 - ON</t>
  </si>
  <si>
    <t>H3 - OO</t>
  </si>
  <si>
    <t>H4 - OO</t>
  </si>
  <si>
    <t>H5 - EN</t>
  </si>
  <si>
    <t>Parcelles G</t>
  </si>
  <si>
    <t>G10 - ON</t>
  </si>
  <si>
    <t>G9 - EO</t>
  </si>
  <si>
    <t>G8 - ON</t>
  </si>
  <si>
    <t>G7 - EN</t>
  </si>
  <si>
    <t>G6 - OO</t>
  </si>
  <si>
    <t>G1 - EN</t>
  </si>
  <si>
    <t>G2 - EN</t>
  </si>
  <si>
    <t>G3 - OO</t>
  </si>
  <si>
    <t>G4 - EO</t>
  </si>
  <si>
    <t>G5 - ON</t>
  </si>
  <si>
    <t>Plots</t>
  </si>
  <si>
    <t>Fertilizer</t>
  </si>
  <si>
    <t>Parcelles</t>
  </si>
  <si>
    <t>Parcelles ON</t>
  </si>
  <si>
    <t>Parcelles OO</t>
  </si>
  <si>
    <t>Parcelles EN</t>
  </si>
  <si>
    <t>Parcelles EO</t>
  </si>
  <si>
    <t>Comptage nématodes 19 septembre 1975</t>
  </si>
  <si>
    <t>Sol = soil</t>
  </si>
  <si>
    <t>Par litre</t>
  </si>
  <si>
    <t>Racines = roots</t>
  </si>
  <si>
    <t>Total</t>
  </si>
  <si>
    <t>Poids racines (g)</t>
  </si>
  <si>
    <t>Fertilisation du riz et dégatys causés par Hirschmanniella oryzae, Fortuner, 1977</t>
  </si>
  <si>
    <t>Plan des parcelles = Plot layout</t>
  </si>
  <si>
    <t>Certaines données individuelles ont été perdues (some individual data have been lost)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</si>
</sst>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1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B9E1E-B6F8-4002-9FFB-453C5FB66847}">
  <dimension ref="A1:N153"/>
  <sheetViews>
    <sheetView topLeftCell="A27" workbookViewId="0">
      <selection activeCell="G40" sqref="G40"/>
    </sheetView>
  </sheetViews>
  <sheetFormatPr defaultRowHeight="15" x14ac:dyDescent="0.25"/>
  <cols>
    <col min="12" max="13" width="9.140625" style="1"/>
  </cols>
  <sheetData>
    <row r="1" spans="1:14" x14ac:dyDescent="0.25">
      <c r="A1" t="s">
        <v>69</v>
      </c>
    </row>
    <row r="4" spans="1:14" x14ac:dyDescent="0.25">
      <c r="A4" t="s">
        <v>30</v>
      </c>
    </row>
    <row r="5" spans="1:14" x14ac:dyDescent="0.25">
      <c r="A5" t="s">
        <v>59</v>
      </c>
    </row>
    <row r="6" spans="1:14" x14ac:dyDescent="0.25">
      <c r="A6" t="s">
        <v>4</v>
      </c>
      <c r="B6">
        <v>11</v>
      </c>
      <c r="C6">
        <v>3</v>
      </c>
      <c r="D6">
        <v>3</v>
      </c>
      <c r="E6">
        <v>1</v>
      </c>
      <c r="F6">
        <v>3</v>
      </c>
      <c r="G6">
        <v>5</v>
      </c>
      <c r="H6">
        <v>1</v>
      </c>
      <c r="I6">
        <v>1</v>
      </c>
      <c r="J6">
        <v>2</v>
      </c>
      <c r="L6" s="1">
        <f>SUM(B6:K6)</f>
        <v>30</v>
      </c>
      <c r="M6" s="1">
        <f>L6/9</f>
        <v>3.3333333333333335</v>
      </c>
    </row>
    <row r="7" spans="1:14" x14ac:dyDescent="0.25">
      <c r="A7" t="s">
        <v>5</v>
      </c>
      <c r="B7">
        <v>5</v>
      </c>
      <c r="C7">
        <v>4</v>
      </c>
      <c r="D7">
        <v>7</v>
      </c>
      <c r="E7">
        <v>4</v>
      </c>
      <c r="F7">
        <v>12</v>
      </c>
      <c r="G7">
        <v>12</v>
      </c>
      <c r="H7">
        <v>18</v>
      </c>
      <c r="I7">
        <v>4</v>
      </c>
      <c r="J7">
        <v>12</v>
      </c>
      <c r="L7" s="1">
        <f>SUM(B7:K7)</f>
        <v>78</v>
      </c>
      <c r="M7" s="1">
        <f>L7/9</f>
        <v>8.6666666666666661</v>
      </c>
    </row>
    <row r="8" spans="1:14" x14ac:dyDescent="0.25">
      <c r="A8" t="s">
        <v>6</v>
      </c>
      <c r="B8">
        <v>7</v>
      </c>
      <c r="C8">
        <v>6</v>
      </c>
      <c r="D8">
        <v>7</v>
      </c>
      <c r="E8">
        <v>6</v>
      </c>
      <c r="F8">
        <v>8</v>
      </c>
      <c r="G8">
        <v>7</v>
      </c>
      <c r="H8">
        <v>5</v>
      </c>
      <c r="I8">
        <v>5</v>
      </c>
      <c r="J8">
        <v>6</v>
      </c>
      <c r="L8" s="1">
        <f>SUM(B8:K8)</f>
        <v>57</v>
      </c>
      <c r="M8" s="1">
        <f>L8/9</f>
        <v>6.333333333333333</v>
      </c>
    </row>
    <row r="9" spans="1:14" x14ac:dyDescent="0.25">
      <c r="A9" t="s">
        <v>7</v>
      </c>
      <c r="B9">
        <v>9</v>
      </c>
      <c r="C9">
        <v>9</v>
      </c>
      <c r="D9">
        <v>7</v>
      </c>
      <c r="E9">
        <v>11</v>
      </c>
      <c r="F9">
        <v>12</v>
      </c>
      <c r="G9">
        <v>8</v>
      </c>
      <c r="H9">
        <v>8</v>
      </c>
      <c r="I9">
        <v>9</v>
      </c>
      <c r="J9">
        <v>6</v>
      </c>
      <c r="L9" s="1">
        <f t="shared" ref="L9:L73" si="0">SUM(B9:K9)</f>
        <v>79</v>
      </c>
      <c r="M9" s="1">
        <f t="shared" ref="M9:M73" si="1">L9/9</f>
        <v>8.7777777777777786</v>
      </c>
    </row>
    <row r="10" spans="1:14" x14ac:dyDescent="0.25">
      <c r="A10" t="s">
        <v>8</v>
      </c>
      <c r="B10">
        <v>8</v>
      </c>
      <c r="C10">
        <v>7</v>
      </c>
      <c r="D10">
        <v>8</v>
      </c>
      <c r="E10">
        <v>8</v>
      </c>
      <c r="F10">
        <v>9</v>
      </c>
      <c r="G10">
        <v>8</v>
      </c>
      <c r="H10">
        <v>6</v>
      </c>
      <c r="I10">
        <v>8</v>
      </c>
      <c r="J10">
        <v>5</v>
      </c>
      <c r="L10" s="1">
        <f t="shared" si="0"/>
        <v>67</v>
      </c>
      <c r="M10" s="1">
        <f t="shared" si="1"/>
        <v>7.4444444444444446</v>
      </c>
    </row>
    <row r="11" spans="1:14" x14ac:dyDescent="0.25">
      <c r="N11" s="1">
        <f>AVERAGE(M6:M10)</f>
        <v>6.9111111111111114</v>
      </c>
    </row>
    <row r="12" spans="1:14" x14ac:dyDescent="0.25">
      <c r="A12" t="s">
        <v>60</v>
      </c>
    </row>
    <row r="13" spans="1:14" x14ac:dyDescent="0.25">
      <c r="A13" t="s">
        <v>15</v>
      </c>
      <c r="B13">
        <v>11</v>
      </c>
      <c r="C13">
        <v>10</v>
      </c>
      <c r="D13">
        <v>7</v>
      </c>
      <c r="E13">
        <v>2</v>
      </c>
      <c r="F13">
        <v>12</v>
      </c>
      <c r="G13">
        <v>9</v>
      </c>
      <c r="H13">
        <v>1</v>
      </c>
      <c r="I13">
        <v>15</v>
      </c>
      <c r="J13">
        <v>8</v>
      </c>
      <c r="L13" s="1">
        <f t="shared" si="0"/>
        <v>75</v>
      </c>
      <c r="M13" s="1">
        <f t="shared" si="1"/>
        <v>8.3333333333333339</v>
      </c>
    </row>
    <row r="14" spans="1:14" x14ac:dyDescent="0.25">
      <c r="A14" t="s">
        <v>16</v>
      </c>
      <c r="B14">
        <v>17</v>
      </c>
      <c r="C14">
        <v>4</v>
      </c>
      <c r="D14">
        <v>12</v>
      </c>
      <c r="E14">
        <v>19</v>
      </c>
      <c r="F14">
        <v>3</v>
      </c>
      <c r="G14">
        <v>20</v>
      </c>
      <c r="H14">
        <v>6</v>
      </c>
      <c r="I14">
        <v>9</v>
      </c>
      <c r="J14">
        <v>6</v>
      </c>
      <c r="L14" s="1">
        <f t="shared" si="0"/>
        <v>96</v>
      </c>
      <c r="M14" s="1">
        <f t="shared" si="1"/>
        <v>10.666666666666666</v>
      </c>
    </row>
    <row r="15" spans="1:14" x14ac:dyDescent="0.25">
      <c r="A15" t="s">
        <v>17</v>
      </c>
      <c r="B15">
        <v>13</v>
      </c>
      <c r="C15">
        <v>7</v>
      </c>
      <c r="D15">
        <v>11</v>
      </c>
      <c r="E15">
        <v>12</v>
      </c>
      <c r="F15">
        <v>8</v>
      </c>
      <c r="G15">
        <v>11</v>
      </c>
      <c r="H15">
        <v>8</v>
      </c>
      <c r="I15">
        <v>4</v>
      </c>
      <c r="J15">
        <v>5</v>
      </c>
      <c r="L15" s="1">
        <f t="shared" si="0"/>
        <v>79</v>
      </c>
      <c r="M15" s="1">
        <f t="shared" si="1"/>
        <v>8.7777777777777786</v>
      </c>
    </row>
    <row r="16" spans="1:14" x14ac:dyDescent="0.25">
      <c r="A16" t="s">
        <v>18</v>
      </c>
      <c r="B16">
        <v>15</v>
      </c>
      <c r="C16">
        <v>6</v>
      </c>
      <c r="D16">
        <v>18</v>
      </c>
      <c r="E16">
        <v>12</v>
      </c>
      <c r="F16">
        <v>15</v>
      </c>
      <c r="G16">
        <v>13</v>
      </c>
      <c r="H16">
        <v>11</v>
      </c>
      <c r="I16">
        <v>10</v>
      </c>
      <c r="J16">
        <v>16</v>
      </c>
      <c r="L16" s="1">
        <f t="shared" si="0"/>
        <v>116</v>
      </c>
      <c r="M16" s="1">
        <f t="shared" si="1"/>
        <v>12.888888888888889</v>
      </c>
    </row>
    <row r="17" spans="1:14" x14ac:dyDescent="0.25">
      <c r="A17" t="s">
        <v>19</v>
      </c>
      <c r="B17">
        <v>9</v>
      </c>
      <c r="C17">
        <v>12</v>
      </c>
      <c r="D17">
        <v>6</v>
      </c>
      <c r="E17">
        <v>11</v>
      </c>
      <c r="F17">
        <v>12</v>
      </c>
      <c r="G17">
        <v>11</v>
      </c>
      <c r="H17">
        <v>7</v>
      </c>
      <c r="I17">
        <v>9</v>
      </c>
      <c r="J17">
        <v>10</v>
      </c>
      <c r="L17" s="1">
        <f t="shared" si="0"/>
        <v>87</v>
      </c>
      <c r="M17" s="1">
        <f t="shared" si="1"/>
        <v>9.6666666666666661</v>
      </c>
    </row>
    <row r="18" spans="1:14" x14ac:dyDescent="0.25">
      <c r="N18" s="1">
        <f>AVERAGE(M13:M17)</f>
        <v>10.066666666666666</v>
      </c>
    </row>
    <row r="19" spans="1:14" x14ac:dyDescent="0.25">
      <c r="A19" t="s">
        <v>61</v>
      </c>
    </row>
    <row r="20" spans="1:14" x14ac:dyDescent="0.25">
      <c r="A20" t="s">
        <v>20</v>
      </c>
      <c r="B20">
        <v>15</v>
      </c>
      <c r="C20">
        <v>13</v>
      </c>
      <c r="D20">
        <v>15</v>
      </c>
      <c r="E20">
        <v>13</v>
      </c>
      <c r="F20">
        <v>16</v>
      </c>
      <c r="G20">
        <v>4</v>
      </c>
      <c r="H20">
        <v>15</v>
      </c>
      <c r="I20">
        <v>10</v>
      </c>
      <c r="J20">
        <v>3</v>
      </c>
      <c r="L20" s="1">
        <f t="shared" si="0"/>
        <v>104</v>
      </c>
      <c r="M20" s="1">
        <f t="shared" si="1"/>
        <v>11.555555555555555</v>
      </c>
    </row>
    <row r="21" spans="1:14" x14ac:dyDescent="0.25">
      <c r="A21" t="s">
        <v>21</v>
      </c>
      <c r="B21">
        <v>7</v>
      </c>
      <c r="C21">
        <v>9</v>
      </c>
      <c r="D21">
        <v>13</v>
      </c>
      <c r="E21">
        <v>7</v>
      </c>
      <c r="F21">
        <v>9</v>
      </c>
      <c r="G21">
        <v>11</v>
      </c>
      <c r="H21">
        <v>11</v>
      </c>
      <c r="I21">
        <v>7</v>
      </c>
      <c r="J21">
        <v>11</v>
      </c>
      <c r="L21" s="1">
        <f t="shared" si="0"/>
        <v>85</v>
      </c>
      <c r="M21" s="1">
        <f t="shared" si="1"/>
        <v>9.4444444444444446</v>
      </c>
    </row>
    <row r="22" spans="1:14" x14ac:dyDescent="0.25">
      <c r="A22" t="s">
        <v>22</v>
      </c>
      <c r="B22">
        <v>9</v>
      </c>
      <c r="C22">
        <v>10</v>
      </c>
      <c r="D22">
        <v>11</v>
      </c>
      <c r="E22">
        <v>11</v>
      </c>
      <c r="F22">
        <v>10</v>
      </c>
      <c r="G22">
        <v>16</v>
      </c>
      <c r="H22">
        <v>14</v>
      </c>
      <c r="I22">
        <v>4</v>
      </c>
      <c r="J22">
        <v>12</v>
      </c>
      <c r="L22" s="1">
        <f t="shared" si="0"/>
        <v>97</v>
      </c>
      <c r="M22" s="1">
        <f t="shared" si="1"/>
        <v>10.777777777777779</v>
      </c>
    </row>
    <row r="23" spans="1:14" x14ac:dyDescent="0.25">
      <c r="A23" t="s">
        <v>23</v>
      </c>
      <c r="B23">
        <v>11</v>
      </c>
      <c r="C23">
        <v>11</v>
      </c>
      <c r="D23">
        <v>7</v>
      </c>
      <c r="E23">
        <v>7</v>
      </c>
      <c r="F23">
        <v>9</v>
      </c>
      <c r="G23">
        <v>11</v>
      </c>
      <c r="H23">
        <v>10</v>
      </c>
      <c r="I23">
        <v>10</v>
      </c>
      <c r="J23">
        <v>7</v>
      </c>
      <c r="L23" s="1">
        <f t="shared" si="0"/>
        <v>83</v>
      </c>
      <c r="M23" s="1">
        <f t="shared" si="1"/>
        <v>9.2222222222222214</v>
      </c>
    </row>
    <row r="24" spans="1:14" x14ac:dyDescent="0.25">
      <c r="A24" t="s">
        <v>24</v>
      </c>
      <c r="B24">
        <v>7</v>
      </c>
      <c r="C24">
        <v>10</v>
      </c>
      <c r="D24">
        <v>9</v>
      </c>
      <c r="E24">
        <v>10</v>
      </c>
      <c r="F24">
        <v>9</v>
      </c>
      <c r="G24">
        <v>9</v>
      </c>
      <c r="H24">
        <v>7</v>
      </c>
      <c r="I24">
        <v>11</v>
      </c>
      <c r="J24">
        <v>9</v>
      </c>
      <c r="L24" s="1">
        <f t="shared" si="0"/>
        <v>81</v>
      </c>
      <c r="M24" s="1">
        <f t="shared" si="1"/>
        <v>9</v>
      </c>
    </row>
    <row r="25" spans="1:14" x14ac:dyDescent="0.25">
      <c r="N25" s="1">
        <f>AVERAGE(M20:M24)</f>
        <v>10</v>
      </c>
    </row>
    <row r="26" spans="1:14" x14ac:dyDescent="0.25">
      <c r="A26" t="s">
        <v>62</v>
      </c>
    </row>
    <row r="27" spans="1:14" x14ac:dyDescent="0.25">
      <c r="A27" t="s">
        <v>25</v>
      </c>
      <c r="B27">
        <v>16</v>
      </c>
      <c r="C27">
        <v>19</v>
      </c>
      <c r="D27">
        <v>18</v>
      </c>
      <c r="E27">
        <v>13</v>
      </c>
      <c r="F27">
        <v>8</v>
      </c>
      <c r="G27">
        <v>5</v>
      </c>
      <c r="H27">
        <v>14</v>
      </c>
      <c r="I27">
        <v>15</v>
      </c>
      <c r="J27">
        <v>14</v>
      </c>
      <c r="L27" s="1">
        <f t="shared" si="0"/>
        <v>122</v>
      </c>
      <c r="M27" s="1">
        <f t="shared" si="1"/>
        <v>13.555555555555555</v>
      </c>
    </row>
    <row r="28" spans="1:14" x14ac:dyDescent="0.25">
      <c r="A28" t="s">
        <v>26</v>
      </c>
      <c r="B28">
        <v>14</v>
      </c>
      <c r="C28">
        <v>21</v>
      </c>
      <c r="D28">
        <v>27</v>
      </c>
      <c r="E28">
        <v>24</v>
      </c>
      <c r="F28">
        <v>22</v>
      </c>
      <c r="G28">
        <v>9</v>
      </c>
      <c r="H28">
        <v>28</v>
      </c>
      <c r="I28">
        <v>23</v>
      </c>
      <c r="J28">
        <v>20</v>
      </c>
      <c r="L28" s="1">
        <f t="shared" si="0"/>
        <v>188</v>
      </c>
      <c r="M28" s="1">
        <f t="shared" si="1"/>
        <v>20.888888888888889</v>
      </c>
    </row>
    <row r="29" spans="1:14" x14ac:dyDescent="0.25">
      <c r="A29" t="s">
        <v>27</v>
      </c>
      <c r="B29">
        <v>18</v>
      </c>
      <c r="C29">
        <v>17</v>
      </c>
      <c r="D29">
        <v>11</v>
      </c>
      <c r="E29">
        <v>15</v>
      </c>
      <c r="F29">
        <v>18</v>
      </c>
      <c r="G29">
        <v>14</v>
      </c>
      <c r="H29">
        <v>17</v>
      </c>
      <c r="I29">
        <v>15</v>
      </c>
      <c r="J29">
        <v>18</v>
      </c>
      <c r="L29" s="1">
        <f t="shared" si="0"/>
        <v>143</v>
      </c>
      <c r="M29" s="1">
        <f t="shared" si="1"/>
        <v>15.888888888888889</v>
      </c>
    </row>
    <row r="30" spans="1:14" x14ac:dyDescent="0.25">
      <c r="A30" t="s">
        <v>28</v>
      </c>
      <c r="B30">
        <v>11</v>
      </c>
      <c r="C30">
        <v>11</v>
      </c>
      <c r="D30">
        <v>13</v>
      </c>
      <c r="E30">
        <v>19</v>
      </c>
      <c r="F30">
        <v>14</v>
      </c>
      <c r="G30">
        <v>19</v>
      </c>
      <c r="H30">
        <v>15</v>
      </c>
      <c r="I30">
        <v>12</v>
      </c>
      <c r="J30">
        <v>11</v>
      </c>
      <c r="L30" s="1">
        <f t="shared" si="0"/>
        <v>125</v>
      </c>
      <c r="M30" s="1">
        <f t="shared" si="1"/>
        <v>13.888888888888889</v>
      </c>
    </row>
    <row r="31" spans="1:14" x14ac:dyDescent="0.25">
      <c r="A31" t="s">
        <v>29</v>
      </c>
      <c r="B31">
        <v>12</v>
      </c>
      <c r="C31">
        <v>12</v>
      </c>
      <c r="D31">
        <v>12</v>
      </c>
      <c r="E31">
        <v>12</v>
      </c>
      <c r="F31">
        <v>16</v>
      </c>
      <c r="G31">
        <v>11</v>
      </c>
      <c r="H31">
        <v>13</v>
      </c>
      <c r="I31">
        <v>14</v>
      </c>
      <c r="J31">
        <v>9</v>
      </c>
      <c r="L31" s="1">
        <f t="shared" si="0"/>
        <v>111</v>
      </c>
      <c r="M31" s="1">
        <f t="shared" si="1"/>
        <v>12.333333333333334</v>
      </c>
    </row>
    <row r="32" spans="1:14" x14ac:dyDescent="0.25">
      <c r="N32" s="1">
        <f>AVERAGE(M27:M31)</f>
        <v>15.311111111111108</v>
      </c>
    </row>
    <row r="33" spans="1:14" x14ac:dyDescent="0.25">
      <c r="N33" s="1"/>
    </row>
    <row r="34" spans="1:14" x14ac:dyDescent="0.25">
      <c r="A34" t="s">
        <v>31</v>
      </c>
    </row>
    <row r="35" spans="1:14" x14ac:dyDescent="0.25">
      <c r="A35" t="s">
        <v>71</v>
      </c>
    </row>
    <row r="36" spans="1:14" x14ac:dyDescent="0.25">
      <c r="A36" t="s">
        <v>59</v>
      </c>
    </row>
    <row r="37" spans="1:14" x14ac:dyDescent="0.25">
      <c r="A37" t="s">
        <v>4</v>
      </c>
      <c r="M37">
        <v>11.9</v>
      </c>
    </row>
    <row r="38" spans="1:14" x14ac:dyDescent="0.25">
      <c r="A38" t="s">
        <v>5</v>
      </c>
      <c r="M38">
        <v>5.4</v>
      </c>
    </row>
    <row r="39" spans="1:14" x14ac:dyDescent="0.25">
      <c r="A39" t="s">
        <v>6</v>
      </c>
      <c r="M39">
        <v>8.6999999999999993</v>
      </c>
    </row>
    <row r="40" spans="1:14" x14ac:dyDescent="0.25">
      <c r="A40" t="s">
        <v>7</v>
      </c>
      <c r="M40">
        <v>9.3000000000000007</v>
      </c>
    </row>
    <row r="41" spans="1:14" x14ac:dyDescent="0.25">
      <c r="A41" t="s">
        <v>8</v>
      </c>
      <c r="M41">
        <v>10</v>
      </c>
      <c r="N41">
        <f>AVERAGE(M37:M41)</f>
        <v>9.0599999999999987</v>
      </c>
    </row>
    <row r="43" spans="1:14" x14ac:dyDescent="0.25">
      <c r="A43" t="s">
        <v>60</v>
      </c>
    </row>
    <row r="44" spans="1:14" x14ac:dyDescent="0.25">
      <c r="A44" t="s">
        <v>15</v>
      </c>
      <c r="M44">
        <v>13.1</v>
      </c>
    </row>
    <row r="45" spans="1:14" x14ac:dyDescent="0.25">
      <c r="A45" t="s">
        <v>16</v>
      </c>
      <c r="M45">
        <v>9.3000000000000007</v>
      </c>
    </row>
    <row r="46" spans="1:14" x14ac:dyDescent="0.25">
      <c r="A46" t="s">
        <v>17</v>
      </c>
      <c r="M46">
        <v>10</v>
      </c>
    </row>
    <row r="47" spans="1:14" x14ac:dyDescent="0.25">
      <c r="A47" t="s">
        <v>18</v>
      </c>
      <c r="B47">
        <v>15</v>
      </c>
      <c r="C47">
        <v>6</v>
      </c>
      <c r="D47">
        <v>18</v>
      </c>
      <c r="E47">
        <v>12</v>
      </c>
      <c r="F47">
        <v>13</v>
      </c>
      <c r="G47">
        <v>14</v>
      </c>
      <c r="H47">
        <v>13</v>
      </c>
      <c r="I47">
        <v>9</v>
      </c>
      <c r="J47">
        <v>15</v>
      </c>
      <c r="L47" s="1">
        <f t="shared" si="0"/>
        <v>115</v>
      </c>
      <c r="M47">
        <v>12.7</v>
      </c>
    </row>
    <row r="48" spans="1:14" x14ac:dyDescent="0.25">
      <c r="A48" t="s">
        <v>19</v>
      </c>
      <c r="M48">
        <v>11.2</v>
      </c>
    </row>
    <row r="49" spans="1:14" x14ac:dyDescent="0.25">
      <c r="M49"/>
      <c r="N49">
        <f>AVERAGE(M44:M48)</f>
        <v>11.26</v>
      </c>
    </row>
    <row r="50" spans="1:14" x14ac:dyDescent="0.25">
      <c r="A50" t="s">
        <v>61</v>
      </c>
    </row>
    <row r="51" spans="1:14" x14ac:dyDescent="0.25">
      <c r="A51" t="s">
        <v>20</v>
      </c>
      <c r="M51">
        <v>10.7</v>
      </c>
    </row>
    <row r="52" spans="1:14" x14ac:dyDescent="0.25">
      <c r="A52" t="s">
        <v>21</v>
      </c>
      <c r="M52">
        <v>11</v>
      </c>
    </row>
    <row r="53" spans="1:14" x14ac:dyDescent="0.25">
      <c r="A53" t="s">
        <v>22</v>
      </c>
      <c r="B53">
        <v>10</v>
      </c>
      <c r="C53">
        <v>14</v>
      </c>
      <c r="D53">
        <v>13</v>
      </c>
      <c r="E53">
        <v>15</v>
      </c>
      <c r="F53">
        <v>10</v>
      </c>
      <c r="G53">
        <v>17</v>
      </c>
      <c r="H53">
        <v>16</v>
      </c>
      <c r="I53">
        <v>6</v>
      </c>
      <c r="J53">
        <v>11</v>
      </c>
      <c r="L53" s="1">
        <f t="shared" si="0"/>
        <v>112</v>
      </c>
      <c r="M53">
        <v>12.4</v>
      </c>
    </row>
    <row r="54" spans="1:14" x14ac:dyDescent="0.25">
      <c r="A54" t="s">
        <v>23</v>
      </c>
      <c r="B54">
        <v>11</v>
      </c>
      <c r="C54">
        <v>12</v>
      </c>
      <c r="D54">
        <v>10</v>
      </c>
      <c r="E54">
        <v>8</v>
      </c>
      <c r="F54">
        <v>9</v>
      </c>
      <c r="G54">
        <v>11</v>
      </c>
      <c r="H54">
        <v>12</v>
      </c>
      <c r="I54">
        <v>11</v>
      </c>
      <c r="J54">
        <v>7</v>
      </c>
      <c r="L54" s="1">
        <f t="shared" si="0"/>
        <v>91</v>
      </c>
      <c r="M54">
        <v>10.1</v>
      </c>
    </row>
    <row r="55" spans="1:14" x14ac:dyDescent="0.25">
      <c r="A55" t="s">
        <v>24</v>
      </c>
      <c r="M55">
        <v>9.6</v>
      </c>
    </row>
    <row r="56" spans="1:14" x14ac:dyDescent="0.25">
      <c r="M56"/>
      <c r="N56">
        <f>AVERAGE(M51:M55)</f>
        <v>10.760000000000002</v>
      </c>
    </row>
    <row r="57" spans="1:14" x14ac:dyDescent="0.25">
      <c r="A57" t="s">
        <v>62</v>
      </c>
    </row>
    <row r="58" spans="1:14" x14ac:dyDescent="0.25">
      <c r="A58" t="s">
        <v>25</v>
      </c>
      <c r="M58">
        <v>16.7</v>
      </c>
    </row>
    <row r="59" spans="1:14" x14ac:dyDescent="0.25">
      <c r="A59" t="s">
        <v>26</v>
      </c>
      <c r="M59">
        <v>12.9</v>
      </c>
    </row>
    <row r="60" spans="1:14" x14ac:dyDescent="0.25">
      <c r="A60" t="s">
        <v>27</v>
      </c>
      <c r="M60">
        <v>10.7</v>
      </c>
    </row>
    <row r="61" spans="1:14" x14ac:dyDescent="0.25">
      <c r="A61" t="s">
        <v>28</v>
      </c>
      <c r="M61">
        <v>11.8</v>
      </c>
    </row>
    <row r="62" spans="1:14" x14ac:dyDescent="0.25">
      <c r="A62" t="s">
        <v>29</v>
      </c>
      <c r="M62">
        <v>11.7</v>
      </c>
    </row>
    <row r="63" spans="1:14" x14ac:dyDescent="0.25">
      <c r="M63"/>
      <c r="N63">
        <f>AVERAGE(M58:M62)</f>
        <v>12.76</v>
      </c>
    </row>
    <row r="65" spans="1:14" x14ac:dyDescent="0.25">
      <c r="A65" t="s">
        <v>0</v>
      </c>
    </row>
    <row r="66" spans="1:14" x14ac:dyDescent="0.25">
      <c r="A66" t="s">
        <v>59</v>
      </c>
    </row>
    <row r="67" spans="1:14" x14ac:dyDescent="0.25">
      <c r="A67" t="s">
        <v>4</v>
      </c>
      <c r="B67">
        <v>33.6</v>
      </c>
      <c r="C67">
        <v>6.8</v>
      </c>
      <c r="D67">
        <v>99</v>
      </c>
      <c r="E67">
        <v>70.599999999999994</v>
      </c>
      <c r="F67">
        <v>55.7</v>
      </c>
      <c r="G67">
        <v>23.3</v>
      </c>
      <c r="H67">
        <v>17.899999999999999</v>
      </c>
      <c r="I67">
        <v>29</v>
      </c>
      <c r="J67">
        <v>22.3</v>
      </c>
      <c r="L67" s="1">
        <f>SUM(B67:K67)</f>
        <v>358.2</v>
      </c>
      <c r="M67" s="1">
        <f t="shared" ref="M67:M71" si="2">L67/9</f>
        <v>39.799999999999997</v>
      </c>
    </row>
    <row r="68" spans="1:14" x14ac:dyDescent="0.25">
      <c r="A68" t="s">
        <v>5</v>
      </c>
      <c r="B68">
        <v>15.9</v>
      </c>
      <c r="C68">
        <v>38.9</v>
      </c>
      <c r="D68">
        <v>23.9</v>
      </c>
      <c r="E68">
        <v>29.9</v>
      </c>
      <c r="F68">
        <v>39.299999999999997</v>
      </c>
      <c r="G68">
        <v>28.2</v>
      </c>
      <c r="H68">
        <v>25.9</v>
      </c>
      <c r="I68">
        <v>23.7</v>
      </c>
      <c r="J68">
        <v>29.7</v>
      </c>
      <c r="L68" s="1">
        <f t="shared" ref="L68:L71" si="3">SUM(B68:K68)</f>
        <v>255.39999999999995</v>
      </c>
      <c r="M68" s="1">
        <f t="shared" si="2"/>
        <v>28.377777777777773</v>
      </c>
    </row>
    <row r="69" spans="1:14" x14ac:dyDescent="0.25">
      <c r="A69" t="s">
        <v>6</v>
      </c>
      <c r="B69">
        <v>64.599999999999994</v>
      </c>
      <c r="C69">
        <v>9.4</v>
      </c>
      <c r="D69">
        <v>10.5</v>
      </c>
      <c r="E69">
        <v>5.5</v>
      </c>
      <c r="F69">
        <v>16.399999999999999</v>
      </c>
      <c r="G69">
        <v>21.7</v>
      </c>
      <c r="H69">
        <v>2.2000000000000002</v>
      </c>
      <c r="I69">
        <v>10.4</v>
      </c>
      <c r="J69">
        <v>9.1999999999999993</v>
      </c>
      <c r="L69" s="1">
        <f t="shared" si="3"/>
        <v>149.89999999999998</v>
      </c>
      <c r="M69" s="1">
        <f t="shared" si="2"/>
        <v>16.655555555555551</v>
      </c>
    </row>
    <row r="70" spans="1:14" x14ac:dyDescent="0.25">
      <c r="A70" t="s">
        <v>7</v>
      </c>
      <c r="B70">
        <v>19.2</v>
      </c>
      <c r="C70">
        <v>39.4</v>
      </c>
      <c r="D70">
        <v>28.2</v>
      </c>
      <c r="E70">
        <v>25.4</v>
      </c>
      <c r="F70">
        <v>43.7</v>
      </c>
      <c r="G70">
        <v>43.6</v>
      </c>
      <c r="H70">
        <v>20.8</v>
      </c>
      <c r="I70">
        <v>31</v>
      </c>
      <c r="J70">
        <v>29.9</v>
      </c>
      <c r="L70" s="1">
        <f t="shared" si="3"/>
        <v>281.2</v>
      </c>
      <c r="M70" s="1">
        <f t="shared" si="2"/>
        <v>31.244444444444444</v>
      </c>
    </row>
    <row r="71" spans="1:14" x14ac:dyDescent="0.25">
      <c r="A71" t="s">
        <v>8</v>
      </c>
      <c r="B71">
        <v>27.1</v>
      </c>
      <c r="C71">
        <v>31.3</v>
      </c>
      <c r="D71">
        <v>58.5</v>
      </c>
      <c r="E71">
        <v>21.3</v>
      </c>
      <c r="F71">
        <v>25.1</v>
      </c>
      <c r="G71">
        <v>34.200000000000003</v>
      </c>
      <c r="H71">
        <v>27.2</v>
      </c>
      <c r="I71">
        <v>21.1</v>
      </c>
      <c r="J71">
        <v>36.6</v>
      </c>
      <c r="L71" s="1">
        <f t="shared" si="3"/>
        <v>282.39999999999998</v>
      </c>
      <c r="M71" s="1">
        <f t="shared" si="2"/>
        <v>31.377777777777776</v>
      </c>
    </row>
    <row r="72" spans="1:14" x14ac:dyDescent="0.25">
      <c r="M72"/>
      <c r="N72" s="1">
        <f>AVERAGE(M67:M71)</f>
        <v>29.49111111111111</v>
      </c>
    </row>
    <row r="73" spans="1:14" x14ac:dyDescent="0.25">
      <c r="A73" t="s">
        <v>60</v>
      </c>
    </row>
    <row r="74" spans="1:14" x14ac:dyDescent="0.25">
      <c r="A74" t="s">
        <v>15</v>
      </c>
      <c r="B74">
        <v>21.2</v>
      </c>
      <c r="C74">
        <v>28</v>
      </c>
      <c r="D74">
        <v>27.1</v>
      </c>
      <c r="E74">
        <v>55.4</v>
      </c>
      <c r="F74">
        <v>30.5</v>
      </c>
      <c r="G74">
        <v>50.5</v>
      </c>
      <c r="H74">
        <v>45.3</v>
      </c>
      <c r="I74">
        <v>26.9</v>
      </c>
      <c r="J74">
        <v>45.2</v>
      </c>
      <c r="L74" s="1">
        <f t="shared" ref="L74:L92" si="4">SUM(B74:K74)</f>
        <v>330.09999999999997</v>
      </c>
      <c r="M74" s="1">
        <f t="shared" ref="M74:M92" si="5">L74/9</f>
        <v>36.677777777777777</v>
      </c>
    </row>
    <row r="75" spans="1:14" x14ac:dyDescent="0.25">
      <c r="A75" t="s">
        <v>16</v>
      </c>
      <c r="B75">
        <v>69.8</v>
      </c>
      <c r="C75">
        <v>15.3</v>
      </c>
      <c r="D75">
        <v>52.5</v>
      </c>
      <c r="E75">
        <v>88.5</v>
      </c>
      <c r="F75">
        <v>12.5</v>
      </c>
      <c r="G75">
        <v>109.2</v>
      </c>
      <c r="H75">
        <v>41.2</v>
      </c>
      <c r="I75">
        <v>38.1</v>
      </c>
      <c r="J75">
        <v>40.1</v>
      </c>
      <c r="L75" s="1">
        <f t="shared" si="4"/>
        <v>467.20000000000005</v>
      </c>
      <c r="M75" s="1">
        <f t="shared" si="5"/>
        <v>51.911111111111119</v>
      </c>
    </row>
    <row r="76" spans="1:14" x14ac:dyDescent="0.25">
      <c r="A76" t="s">
        <v>17</v>
      </c>
      <c r="B76">
        <v>54.6</v>
      </c>
      <c r="C76">
        <v>39.4</v>
      </c>
      <c r="D76">
        <v>28.3</v>
      </c>
      <c r="E76">
        <v>9.5</v>
      </c>
      <c r="F76">
        <v>42.6</v>
      </c>
      <c r="G76">
        <v>39.9</v>
      </c>
      <c r="H76">
        <v>1.4</v>
      </c>
      <c r="I76">
        <v>70.2</v>
      </c>
      <c r="J76">
        <v>34.1</v>
      </c>
      <c r="L76" s="1">
        <f t="shared" si="4"/>
        <v>320.00000000000006</v>
      </c>
      <c r="M76" s="1">
        <f t="shared" si="5"/>
        <v>35.555555555555564</v>
      </c>
    </row>
    <row r="77" spans="1:14" x14ac:dyDescent="0.25">
      <c r="A77" t="s">
        <v>18</v>
      </c>
      <c r="B77">
        <v>55.5</v>
      </c>
      <c r="C77">
        <v>19</v>
      </c>
      <c r="D77">
        <v>58.5</v>
      </c>
      <c r="E77">
        <v>48.3</v>
      </c>
      <c r="F77">
        <v>40.200000000000003</v>
      </c>
      <c r="G77">
        <v>42.8</v>
      </c>
      <c r="H77">
        <v>53.6</v>
      </c>
      <c r="I77">
        <v>31.1</v>
      </c>
      <c r="J77">
        <v>58.8</v>
      </c>
      <c r="L77" s="1">
        <f t="shared" si="4"/>
        <v>407.80000000000007</v>
      </c>
      <c r="M77" s="1">
        <f t="shared" si="5"/>
        <v>45.311111111111117</v>
      </c>
    </row>
    <row r="78" spans="1:14" x14ac:dyDescent="0.25">
      <c r="A78" t="s">
        <v>19</v>
      </c>
      <c r="B78">
        <v>40.299999999999997</v>
      </c>
      <c r="C78">
        <v>38.6</v>
      </c>
      <c r="D78">
        <v>35.799999999999997</v>
      </c>
      <c r="E78">
        <v>44.6</v>
      </c>
      <c r="F78">
        <v>43</v>
      </c>
      <c r="G78">
        <v>51.6</v>
      </c>
      <c r="H78">
        <v>21.1</v>
      </c>
      <c r="I78">
        <v>46.6</v>
      </c>
      <c r="J78">
        <v>32.6</v>
      </c>
      <c r="L78" s="1">
        <f t="shared" si="4"/>
        <v>354.20000000000005</v>
      </c>
      <c r="M78" s="1">
        <f t="shared" si="5"/>
        <v>39.355555555555561</v>
      </c>
    </row>
    <row r="79" spans="1:14" x14ac:dyDescent="0.25">
      <c r="M79"/>
      <c r="N79" s="1">
        <f>AVERAGE(M74:M78)</f>
        <v>41.762222222222228</v>
      </c>
    </row>
    <row r="80" spans="1:14" x14ac:dyDescent="0.25">
      <c r="A80" t="s">
        <v>61</v>
      </c>
    </row>
    <row r="81" spans="1:14" x14ac:dyDescent="0.25">
      <c r="A81" t="s">
        <v>20</v>
      </c>
      <c r="B81">
        <v>42.3</v>
      </c>
      <c r="C81">
        <v>34.9</v>
      </c>
      <c r="D81">
        <v>60</v>
      </c>
      <c r="E81">
        <v>40.200000000000003</v>
      </c>
      <c r="F81">
        <v>44.5</v>
      </c>
      <c r="G81">
        <v>49</v>
      </c>
      <c r="H81">
        <v>69.3</v>
      </c>
      <c r="I81">
        <v>36.799999999999997</v>
      </c>
      <c r="J81">
        <v>27.4</v>
      </c>
      <c r="L81" s="1">
        <f t="shared" si="4"/>
        <v>404.4</v>
      </c>
      <c r="M81" s="1">
        <f t="shared" si="5"/>
        <v>44.93333333333333</v>
      </c>
    </row>
    <row r="82" spans="1:14" x14ac:dyDescent="0.25">
      <c r="A82" t="s">
        <v>21</v>
      </c>
      <c r="B82">
        <v>50.6</v>
      </c>
      <c r="C82">
        <v>41.9</v>
      </c>
      <c r="D82">
        <v>44.9</v>
      </c>
      <c r="E82">
        <v>38.4</v>
      </c>
      <c r="F82">
        <v>55.1</v>
      </c>
      <c r="G82">
        <v>8.1999999999999993</v>
      </c>
      <c r="H82">
        <v>47.3</v>
      </c>
      <c r="I82">
        <v>36.4</v>
      </c>
      <c r="J82">
        <v>9.4</v>
      </c>
      <c r="L82" s="1">
        <f t="shared" si="4"/>
        <v>332.19999999999993</v>
      </c>
      <c r="M82" s="1">
        <f t="shared" si="5"/>
        <v>36.911111111111104</v>
      </c>
    </row>
    <row r="83" spans="1:14" x14ac:dyDescent="0.25">
      <c r="A83" t="s">
        <v>22</v>
      </c>
      <c r="B83">
        <v>40.700000000000003</v>
      </c>
      <c r="C83">
        <v>54.6</v>
      </c>
      <c r="D83">
        <v>37.799999999999997</v>
      </c>
      <c r="E83">
        <v>61.5</v>
      </c>
      <c r="F83">
        <v>31.7</v>
      </c>
      <c r="G83">
        <v>62</v>
      </c>
      <c r="H83">
        <v>62.3</v>
      </c>
      <c r="I83">
        <v>15.5</v>
      </c>
      <c r="J83">
        <v>44.1</v>
      </c>
      <c r="L83" s="1">
        <f t="shared" si="4"/>
        <v>410.20000000000005</v>
      </c>
      <c r="M83" s="1">
        <f t="shared" si="5"/>
        <v>45.577777777777783</v>
      </c>
    </row>
    <row r="84" spans="1:14" x14ac:dyDescent="0.25">
      <c r="A84" t="s">
        <v>23</v>
      </c>
      <c r="B84">
        <v>42.1</v>
      </c>
      <c r="C84">
        <v>48.3</v>
      </c>
      <c r="D84">
        <v>37.1</v>
      </c>
      <c r="E84">
        <v>30.5</v>
      </c>
      <c r="F84">
        <v>30.4</v>
      </c>
      <c r="G84">
        <v>38.299999999999997</v>
      </c>
      <c r="H84">
        <v>41.4</v>
      </c>
      <c r="I84">
        <v>41.7</v>
      </c>
      <c r="J84">
        <v>23.2</v>
      </c>
      <c r="L84" s="1">
        <f t="shared" si="4"/>
        <v>332.99999999999994</v>
      </c>
      <c r="M84" s="1">
        <f t="shared" si="5"/>
        <v>36.999999999999993</v>
      </c>
    </row>
    <row r="85" spans="1:14" x14ac:dyDescent="0.25">
      <c r="A85" t="s">
        <v>24</v>
      </c>
      <c r="B85">
        <v>33.799999999999997</v>
      </c>
      <c r="C85">
        <v>39.1</v>
      </c>
      <c r="D85">
        <v>18.3</v>
      </c>
      <c r="E85">
        <v>33.9</v>
      </c>
      <c r="F85">
        <v>41.6</v>
      </c>
      <c r="G85">
        <v>34.799999999999997</v>
      </c>
      <c r="H85">
        <v>32.6</v>
      </c>
      <c r="I85">
        <v>38.4</v>
      </c>
      <c r="J85">
        <v>21.2</v>
      </c>
      <c r="L85" s="1">
        <f t="shared" si="4"/>
        <v>293.7</v>
      </c>
      <c r="M85" s="1">
        <f t="shared" si="5"/>
        <v>32.633333333333333</v>
      </c>
    </row>
    <row r="86" spans="1:14" x14ac:dyDescent="0.25">
      <c r="M86"/>
      <c r="N86" s="1">
        <f>AVERAGE(M81:M85)</f>
        <v>39.411111111111111</v>
      </c>
    </row>
    <row r="87" spans="1:14" x14ac:dyDescent="0.25">
      <c r="A87" t="s">
        <v>62</v>
      </c>
    </row>
    <row r="88" spans="1:14" x14ac:dyDescent="0.25">
      <c r="A88" t="s">
        <v>25</v>
      </c>
      <c r="B88">
        <v>56.4</v>
      </c>
      <c r="C88">
        <v>44.3</v>
      </c>
      <c r="D88">
        <v>56.4</v>
      </c>
      <c r="E88">
        <v>34.1</v>
      </c>
      <c r="F88">
        <v>56.7</v>
      </c>
      <c r="G88">
        <v>38.700000000000003</v>
      </c>
      <c r="H88">
        <v>31.3</v>
      </c>
      <c r="I88">
        <v>44.4</v>
      </c>
      <c r="J88">
        <v>59.4</v>
      </c>
      <c r="L88" s="1">
        <f t="shared" si="4"/>
        <v>421.69999999999993</v>
      </c>
      <c r="M88" s="1">
        <f t="shared" si="5"/>
        <v>46.855555555555547</v>
      </c>
    </row>
    <row r="89" spans="1:14" x14ac:dyDescent="0.25">
      <c r="A89" t="s">
        <v>26</v>
      </c>
      <c r="B89">
        <v>61</v>
      </c>
      <c r="C89">
        <v>76.900000000000006</v>
      </c>
      <c r="D89">
        <v>75.5</v>
      </c>
      <c r="E89">
        <v>24.1</v>
      </c>
      <c r="F89">
        <v>57.2</v>
      </c>
      <c r="G89">
        <v>76.7</v>
      </c>
      <c r="H89">
        <v>85</v>
      </c>
      <c r="I89">
        <v>58.4</v>
      </c>
      <c r="J89">
        <v>32.299999999999997</v>
      </c>
      <c r="L89" s="1">
        <f t="shared" si="4"/>
        <v>547.09999999999991</v>
      </c>
      <c r="M89" s="1">
        <f t="shared" si="5"/>
        <v>60.788888888888877</v>
      </c>
    </row>
    <row r="90" spans="1:14" x14ac:dyDescent="0.25">
      <c r="A90" t="s">
        <v>27</v>
      </c>
      <c r="B90">
        <v>50.9</v>
      </c>
      <c r="C90">
        <v>50.7</v>
      </c>
      <c r="D90">
        <v>61.2</v>
      </c>
      <c r="E90">
        <v>45.2</v>
      </c>
      <c r="F90">
        <v>19.5</v>
      </c>
      <c r="G90">
        <v>13</v>
      </c>
      <c r="H90">
        <v>25.3</v>
      </c>
      <c r="I90">
        <v>51.1</v>
      </c>
      <c r="J90">
        <v>46.3</v>
      </c>
      <c r="L90" s="1">
        <f t="shared" si="4"/>
        <v>363.20000000000005</v>
      </c>
      <c r="M90" s="1">
        <f t="shared" si="5"/>
        <v>40.355555555555561</v>
      </c>
    </row>
    <row r="91" spans="1:14" x14ac:dyDescent="0.25">
      <c r="A91" t="s">
        <v>28</v>
      </c>
      <c r="B91">
        <v>31.4</v>
      </c>
      <c r="C91">
        <v>50.7</v>
      </c>
      <c r="D91">
        <v>39.6</v>
      </c>
      <c r="E91">
        <v>42.2</v>
      </c>
      <c r="F91">
        <v>46.2</v>
      </c>
      <c r="G91">
        <v>50.8</v>
      </c>
      <c r="H91">
        <v>40.200000000000003</v>
      </c>
      <c r="I91">
        <v>41.1</v>
      </c>
      <c r="J91">
        <v>44.5</v>
      </c>
      <c r="L91" s="1">
        <f t="shared" si="4"/>
        <v>386.7</v>
      </c>
      <c r="M91" s="1">
        <f t="shared" si="5"/>
        <v>42.966666666666669</v>
      </c>
    </row>
    <row r="92" spans="1:14" x14ac:dyDescent="0.25">
      <c r="A92" t="s">
        <v>29</v>
      </c>
      <c r="B92">
        <v>33.200000000000003</v>
      </c>
      <c r="C92">
        <v>50.1</v>
      </c>
      <c r="D92">
        <v>39.200000000000003</v>
      </c>
      <c r="E92">
        <v>63</v>
      </c>
      <c r="F92">
        <v>47</v>
      </c>
      <c r="G92">
        <v>51.2</v>
      </c>
      <c r="H92">
        <v>54.7</v>
      </c>
      <c r="I92">
        <v>41.6</v>
      </c>
      <c r="J92">
        <v>42.2</v>
      </c>
      <c r="L92" s="1">
        <f t="shared" si="4"/>
        <v>422.2</v>
      </c>
      <c r="M92" s="1">
        <f t="shared" si="5"/>
        <v>46.911111111111111</v>
      </c>
    </row>
    <row r="93" spans="1:14" x14ac:dyDescent="0.25">
      <c r="L93"/>
      <c r="M93"/>
      <c r="N93" s="1">
        <f>AVERAGE(M88:M92)</f>
        <v>47.575555555555546</v>
      </c>
    </row>
    <row r="95" spans="1:14" x14ac:dyDescent="0.25">
      <c r="A95" t="s">
        <v>32</v>
      </c>
    </row>
    <row r="96" spans="1:14" x14ac:dyDescent="0.25">
      <c r="A96" t="s">
        <v>59</v>
      </c>
    </row>
    <row r="97" spans="1:14" x14ac:dyDescent="0.25">
      <c r="A97" t="s">
        <v>4</v>
      </c>
      <c r="B97">
        <v>28.6</v>
      </c>
      <c r="C97">
        <v>4.9000000000000004</v>
      </c>
      <c r="D97">
        <v>5.9</v>
      </c>
      <c r="E97">
        <v>2.9</v>
      </c>
      <c r="F97">
        <v>7.5</v>
      </c>
      <c r="G97">
        <v>13.2</v>
      </c>
      <c r="H97">
        <v>1.1000000000000001</v>
      </c>
      <c r="I97">
        <v>5.7</v>
      </c>
      <c r="J97">
        <v>4.5999999999999996</v>
      </c>
      <c r="L97" s="1">
        <f t="shared" ref="L74:L122" si="6">SUM(B97:K97)</f>
        <v>74.399999999999991</v>
      </c>
      <c r="M97" s="1">
        <f t="shared" ref="M74:M122" si="7">L97/9</f>
        <v>8.2666666666666657</v>
      </c>
    </row>
    <row r="98" spans="1:14" x14ac:dyDescent="0.25">
      <c r="A98" t="s">
        <v>5</v>
      </c>
      <c r="B98">
        <v>16.600000000000001</v>
      </c>
      <c r="C98">
        <v>2.9</v>
      </c>
      <c r="D98">
        <v>45.8</v>
      </c>
      <c r="E98">
        <v>27.4</v>
      </c>
      <c r="F98">
        <v>22.8</v>
      </c>
      <c r="G98">
        <v>9.5</v>
      </c>
      <c r="H98">
        <v>9.9</v>
      </c>
      <c r="I98">
        <v>11.4</v>
      </c>
      <c r="J98">
        <v>15.2</v>
      </c>
      <c r="L98" s="1">
        <f t="shared" si="6"/>
        <v>161.49999999999997</v>
      </c>
      <c r="M98" s="1">
        <f t="shared" si="7"/>
        <v>17.944444444444443</v>
      </c>
    </row>
    <row r="99" spans="1:14" x14ac:dyDescent="0.25">
      <c r="A99" t="s">
        <v>6</v>
      </c>
      <c r="B99">
        <v>14.1</v>
      </c>
      <c r="C99">
        <v>12.2</v>
      </c>
      <c r="D99">
        <v>20</v>
      </c>
      <c r="E99">
        <v>9.4</v>
      </c>
      <c r="F99">
        <v>11.4</v>
      </c>
      <c r="G99">
        <v>13.2</v>
      </c>
      <c r="H99">
        <v>10.6</v>
      </c>
      <c r="I99">
        <v>8.6999999999999993</v>
      </c>
      <c r="J99">
        <v>15.9</v>
      </c>
      <c r="L99" s="1">
        <f t="shared" si="6"/>
        <v>115.5</v>
      </c>
      <c r="M99" s="1">
        <f t="shared" si="7"/>
        <v>12.833333333333334</v>
      </c>
    </row>
    <row r="100" spans="1:14" x14ac:dyDescent="0.25">
      <c r="A100" t="s">
        <v>7</v>
      </c>
      <c r="B100">
        <v>7.6</v>
      </c>
      <c r="C100">
        <v>15.6</v>
      </c>
      <c r="D100">
        <v>10.4</v>
      </c>
      <c r="E100">
        <v>10.7</v>
      </c>
      <c r="F100">
        <v>17</v>
      </c>
      <c r="G100">
        <v>17.2</v>
      </c>
      <c r="H100">
        <v>7.6</v>
      </c>
      <c r="I100">
        <v>12</v>
      </c>
      <c r="J100">
        <v>10.6</v>
      </c>
      <c r="L100" s="1">
        <f t="shared" si="6"/>
        <v>108.69999999999999</v>
      </c>
      <c r="M100" s="1">
        <f t="shared" si="7"/>
        <v>12.077777777777776</v>
      </c>
    </row>
    <row r="101" spans="1:14" x14ac:dyDescent="0.25">
      <c r="A101" t="s">
        <v>8</v>
      </c>
      <c r="B101">
        <v>6.4</v>
      </c>
      <c r="C101">
        <v>14.4</v>
      </c>
      <c r="D101">
        <v>9.3000000000000007</v>
      </c>
      <c r="E101">
        <v>13.4</v>
      </c>
      <c r="F101">
        <v>15.6</v>
      </c>
      <c r="G101">
        <v>9.5</v>
      </c>
      <c r="H101">
        <v>11.2</v>
      </c>
      <c r="I101">
        <v>10.8</v>
      </c>
      <c r="J101">
        <v>11.6</v>
      </c>
      <c r="L101" s="1">
        <f t="shared" si="6"/>
        <v>102.19999999999999</v>
      </c>
      <c r="M101" s="1">
        <f t="shared" si="7"/>
        <v>11.355555555555554</v>
      </c>
    </row>
    <row r="102" spans="1:14" x14ac:dyDescent="0.25">
      <c r="N102" s="1">
        <f>AVERAGE(M97:M101)</f>
        <v>12.495555555555555</v>
      </c>
    </row>
    <row r="103" spans="1:14" x14ac:dyDescent="0.25">
      <c r="A103" t="s">
        <v>60</v>
      </c>
    </row>
    <row r="104" spans="1:14" x14ac:dyDescent="0.25">
      <c r="A104" t="s">
        <v>15</v>
      </c>
      <c r="B104">
        <v>32.200000000000003</v>
      </c>
      <c r="C104">
        <v>22</v>
      </c>
      <c r="D104">
        <v>13.8</v>
      </c>
      <c r="E104">
        <v>4.0999999999999996</v>
      </c>
      <c r="F104">
        <v>19.399999999999999</v>
      </c>
      <c r="G104">
        <v>23.1</v>
      </c>
      <c r="H104">
        <v>0.7</v>
      </c>
      <c r="I104">
        <v>30.6</v>
      </c>
      <c r="J104">
        <v>15.7</v>
      </c>
      <c r="L104" s="1">
        <f t="shared" si="6"/>
        <v>161.6</v>
      </c>
      <c r="M104" s="1">
        <f t="shared" si="7"/>
        <v>17.955555555555556</v>
      </c>
    </row>
    <row r="105" spans="1:14" x14ac:dyDescent="0.25">
      <c r="A105" t="s">
        <v>16</v>
      </c>
      <c r="B105">
        <v>39.4</v>
      </c>
      <c r="C105">
        <v>7.6</v>
      </c>
      <c r="D105">
        <v>25.2</v>
      </c>
      <c r="E105">
        <v>41.4</v>
      </c>
      <c r="F105">
        <v>6.3</v>
      </c>
      <c r="G105">
        <v>55.4</v>
      </c>
      <c r="H105">
        <v>24</v>
      </c>
      <c r="I105">
        <v>19.100000000000001</v>
      </c>
      <c r="J105">
        <v>25.6</v>
      </c>
      <c r="L105" s="1">
        <f t="shared" si="6"/>
        <v>243.99999999999997</v>
      </c>
      <c r="M105" s="1">
        <f t="shared" si="7"/>
        <v>27.111111111111107</v>
      </c>
    </row>
    <row r="106" spans="1:14" x14ac:dyDescent="0.25">
      <c r="A106" t="s">
        <v>17</v>
      </c>
      <c r="B106">
        <v>15</v>
      </c>
      <c r="C106">
        <v>17</v>
      </c>
      <c r="D106">
        <v>14.3</v>
      </c>
      <c r="E106">
        <v>22.9</v>
      </c>
      <c r="F106">
        <v>13.7</v>
      </c>
      <c r="G106">
        <v>21</v>
      </c>
      <c r="H106">
        <v>28.5</v>
      </c>
      <c r="I106">
        <v>10.4</v>
      </c>
      <c r="J106">
        <v>22.7</v>
      </c>
      <c r="L106" s="1">
        <f t="shared" si="6"/>
        <v>165.49999999999997</v>
      </c>
      <c r="M106" s="1">
        <f t="shared" si="7"/>
        <v>18.388888888888886</v>
      </c>
    </row>
    <row r="107" spans="1:14" x14ac:dyDescent="0.25">
      <c r="A107" t="s">
        <v>18</v>
      </c>
      <c r="B107">
        <v>23.2</v>
      </c>
      <c r="C107">
        <v>8.4</v>
      </c>
      <c r="D107">
        <v>25.8</v>
      </c>
      <c r="E107">
        <v>20.7</v>
      </c>
      <c r="F107">
        <v>14.9</v>
      </c>
      <c r="G107">
        <v>20.6</v>
      </c>
      <c r="H107">
        <v>22.4</v>
      </c>
      <c r="I107">
        <v>11.2</v>
      </c>
      <c r="J107">
        <v>26.5</v>
      </c>
      <c r="L107" s="1">
        <f t="shared" si="6"/>
        <v>173.70000000000002</v>
      </c>
      <c r="M107" s="1">
        <f t="shared" si="7"/>
        <v>19.3</v>
      </c>
    </row>
    <row r="108" spans="1:14" x14ac:dyDescent="0.25">
      <c r="A108" t="s">
        <v>19</v>
      </c>
      <c r="B108">
        <v>21.2</v>
      </c>
      <c r="C108">
        <v>14.5</v>
      </c>
      <c r="D108">
        <v>12.5</v>
      </c>
      <c r="E108">
        <v>18.899999999999999</v>
      </c>
      <c r="F108">
        <v>18.7</v>
      </c>
      <c r="G108">
        <v>28</v>
      </c>
      <c r="H108">
        <v>10.5</v>
      </c>
      <c r="I108">
        <v>24.1</v>
      </c>
      <c r="J108">
        <v>15.3</v>
      </c>
      <c r="L108" s="1">
        <f t="shared" si="6"/>
        <v>163.70000000000002</v>
      </c>
      <c r="M108" s="1">
        <f t="shared" si="7"/>
        <v>18.18888888888889</v>
      </c>
    </row>
    <row r="109" spans="1:14" x14ac:dyDescent="0.25">
      <c r="N109" s="1">
        <f>AVERAGE(M104:M108)</f>
        <v>20.188888888888886</v>
      </c>
    </row>
    <row r="110" spans="1:14" x14ac:dyDescent="0.25">
      <c r="A110" t="s">
        <v>61</v>
      </c>
    </row>
    <row r="111" spans="1:14" x14ac:dyDescent="0.25">
      <c r="A111" t="s">
        <v>20</v>
      </c>
      <c r="B111">
        <v>23.6</v>
      </c>
      <c r="C111">
        <v>17.2</v>
      </c>
      <c r="D111">
        <v>19</v>
      </c>
      <c r="E111">
        <v>23</v>
      </c>
      <c r="F111">
        <v>32.9</v>
      </c>
      <c r="G111">
        <v>4.7</v>
      </c>
      <c r="H111">
        <v>22.7</v>
      </c>
      <c r="I111">
        <v>18</v>
      </c>
      <c r="J111">
        <v>3.9</v>
      </c>
      <c r="L111" s="1">
        <f t="shared" si="6"/>
        <v>165</v>
      </c>
      <c r="M111" s="1">
        <f t="shared" si="7"/>
        <v>18.333333333333332</v>
      </c>
    </row>
    <row r="112" spans="1:14" x14ac:dyDescent="0.25">
      <c r="A112" t="s">
        <v>21</v>
      </c>
      <c r="B112">
        <v>16.8</v>
      </c>
      <c r="C112">
        <v>16.3</v>
      </c>
      <c r="D112">
        <v>19</v>
      </c>
      <c r="E112">
        <v>20.6</v>
      </c>
      <c r="F112">
        <v>20.9</v>
      </c>
      <c r="G112">
        <v>31</v>
      </c>
      <c r="H112">
        <v>31.3</v>
      </c>
      <c r="I112">
        <v>17.2</v>
      </c>
      <c r="J112">
        <v>12.8</v>
      </c>
      <c r="L112" s="1">
        <f t="shared" si="6"/>
        <v>185.9</v>
      </c>
      <c r="M112" s="1">
        <f t="shared" si="7"/>
        <v>20.655555555555555</v>
      </c>
    </row>
    <row r="113" spans="1:14" x14ac:dyDescent="0.25">
      <c r="A113" t="s">
        <v>22</v>
      </c>
      <c r="B113">
        <v>21.3</v>
      </c>
      <c r="C113">
        <v>29.8</v>
      </c>
      <c r="D113">
        <v>20.9</v>
      </c>
      <c r="E113">
        <v>23.5</v>
      </c>
      <c r="F113">
        <v>16.2</v>
      </c>
      <c r="G113">
        <v>27.2</v>
      </c>
      <c r="H113">
        <v>27.3</v>
      </c>
      <c r="I113">
        <v>8</v>
      </c>
      <c r="J113">
        <v>20.100000000000001</v>
      </c>
      <c r="L113" s="1">
        <f t="shared" si="6"/>
        <v>194.3</v>
      </c>
      <c r="M113" s="1">
        <f t="shared" si="7"/>
        <v>21.588888888888889</v>
      </c>
    </row>
    <row r="114" spans="1:14" x14ac:dyDescent="0.25">
      <c r="A114" t="s">
        <v>23</v>
      </c>
      <c r="B114">
        <v>19.2</v>
      </c>
      <c r="C114">
        <v>23</v>
      </c>
      <c r="D114">
        <v>18</v>
      </c>
      <c r="E114">
        <v>15.2</v>
      </c>
      <c r="F114">
        <v>15.7</v>
      </c>
      <c r="G114">
        <v>18.399999999999999</v>
      </c>
      <c r="H114">
        <v>22</v>
      </c>
      <c r="I114">
        <v>20.6</v>
      </c>
      <c r="J114">
        <v>12.7</v>
      </c>
      <c r="L114" s="1">
        <f t="shared" si="6"/>
        <v>164.79999999999998</v>
      </c>
      <c r="M114" s="1">
        <f t="shared" si="7"/>
        <v>18.31111111111111</v>
      </c>
    </row>
    <row r="115" spans="1:14" x14ac:dyDescent="0.25">
      <c r="A115" t="s">
        <v>24</v>
      </c>
      <c r="B115">
        <v>24.5</v>
      </c>
      <c r="C115">
        <v>22.1</v>
      </c>
      <c r="D115">
        <v>10</v>
      </c>
      <c r="E115">
        <v>19.899999999999999</v>
      </c>
      <c r="F115">
        <v>18.5</v>
      </c>
      <c r="G115">
        <v>20</v>
      </c>
      <c r="H115">
        <v>14.8</v>
      </c>
      <c r="I115">
        <v>20.3</v>
      </c>
      <c r="J115">
        <v>13.2</v>
      </c>
      <c r="L115" s="1">
        <f t="shared" si="6"/>
        <v>163.30000000000001</v>
      </c>
      <c r="M115" s="1">
        <f t="shared" si="7"/>
        <v>18.144444444444446</v>
      </c>
    </row>
    <row r="116" spans="1:14" x14ac:dyDescent="0.25">
      <c r="N116" s="1">
        <f>AVERAGE(M111:M115)</f>
        <v>19.406666666666666</v>
      </c>
    </row>
    <row r="117" spans="1:14" x14ac:dyDescent="0.25">
      <c r="A117" t="s">
        <v>62</v>
      </c>
    </row>
    <row r="118" spans="1:14" x14ac:dyDescent="0.25">
      <c r="A118" t="s">
        <v>25</v>
      </c>
      <c r="B118">
        <v>29.1</v>
      </c>
      <c r="C118">
        <v>29.6</v>
      </c>
      <c r="D118">
        <v>40</v>
      </c>
      <c r="E118">
        <v>20.6</v>
      </c>
      <c r="F118">
        <v>12.4</v>
      </c>
      <c r="G118">
        <v>7.5</v>
      </c>
      <c r="H118">
        <v>12.8</v>
      </c>
      <c r="I118">
        <v>29</v>
      </c>
      <c r="J118">
        <v>34.1</v>
      </c>
      <c r="L118" s="1">
        <f t="shared" si="6"/>
        <v>215.10000000000002</v>
      </c>
      <c r="M118" s="1">
        <f t="shared" si="7"/>
        <v>23.900000000000002</v>
      </c>
    </row>
    <row r="119" spans="1:14" x14ac:dyDescent="0.25">
      <c r="A119" t="s">
        <v>26</v>
      </c>
      <c r="B119">
        <v>35.700000000000003</v>
      </c>
      <c r="C119">
        <v>41.5</v>
      </c>
      <c r="D119">
        <v>41.6</v>
      </c>
      <c r="E119">
        <v>14.4</v>
      </c>
      <c r="F119">
        <v>35</v>
      </c>
      <c r="G119">
        <v>39.9</v>
      </c>
      <c r="H119">
        <v>46.3</v>
      </c>
      <c r="I119">
        <v>31.2</v>
      </c>
      <c r="J119">
        <v>14.1</v>
      </c>
      <c r="L119" s="1">
        <f t="shared" si="6"/>
        <v>299.70000000000005</v>
      </c>
      <c r="M119" s="1">
        <f t="shared" si="7"/>
        <v>33.300000000000004</v>
      </c>
    </row>
    <row r="120" spans="1:14" x14ac:dyDescent="0.25">
      <c r="A120" t="s">
        <v>27</v>
      </c>
      <c r="B120">
        <v>33.299999999999997</v>
      </c>
      <c r="C120">
        <v>22.8</v>
      </c>
      <c r="D120">
        <v>33.200000000000003</v>
      </c>
      <c r="E120">
        <v>22.6</v>
      </c>
      <c r="F120">
        <v>25.8</v>
      </c>
      <c r="G120">
        <v>20</v>
      </c>
      <c r="H120">
        <v>18.899999999999999</v>
      </c>
      <c r="I120">
        <v>31.2</v>
      </c>
      <c r="J120">
        <v>35.5</v>
      </c>
      <c r="L120" s="1">
        <f t="shared" si="6"/>
        <v>243.3</v>
      </c>
      <c r="M120" s="1">
        <f t="shared" si="7"/>
        <v>27.033333333333335</v>
      </c>
    </row>
    <row r="121" spans="1:14" x14ac:dyDescent="0.25">
      <c r="A121" t="s">
        <v>28</v>
      </c>
      <c r="B121">
        <v>18.600000000000001</v>
      </c>
      <c r="C121">
        <v>22.5</v>
      </c>
      <c r="D121">
        <v>24.6</v>
      </c>
      <c r="E121">
        <v>30.8</v>
      </c>
      <c r="F121">
        <v>20.8</v>
      </c>
      <c r="H121">
        <v>24.2</v>
      </c>
      <c r="I121">
        <v>24.5</v>
      </c>
      <c r="J121">
        <v>22.6</v>
      </c>
      <c r="L121" s="1">
        <f t="shared" si="6"/>
        <v>188.6</v>
      </c>
      <c r="M121" s="1">
        <f>L121/8</f>
        <v>23.574999999999999</v>
      </c>
    </row>
    <row r="122" spans="1:14" x14ac:dyDescent="0.25">
      <c r="A122" t="s">
        <v>29</v>
      </c>
      <c r="B122">
        <v>20.5</v>
      </c>
      <c r="C122">
        <v>33.6</v>
      </c>
      <c r="D122">
        <v>19.2</v>
      </c>
      <c r="E122">
        <v>32.6</v>
      </c>
      <c r="F122">
        <v>31.1</v>
      </c>
      <c r="G122">
        <v>40.799999999999997</v>
      </c>
      <c r="H122">
        <v>26.2</v>
      </c>
      <c r="I122">
        <v>25.3</v>
      </c>
      <c r="J122">
        <v>27.2</v>
      </c>
      <c r="L122" s="1">
        <f t="shared" si="6"/>
        <v>256.5</v>
      </c>
      <c r="M122" s="1">
        <f t="shared" si="7"/>
        <v>28.5</v>
      </c>
    </row>
    <row r="123" spans="1:14" x14ac:dyDescent="0.25">
      <c r="N123" s="1">
        <f>AVERAGE(M118:M122)</f>
        <v>27.261666666666667</v>
      </c>
    </row>
    <row r="125" spans="1:14" x14ac:dyDescent="0.25">
      <c r="A125" t="s">
        <v>1</v>
      </c>
    </row>
    <row r="126" spans="1:14" x14ac:dyDescent="0.25">
      <c r="A126" t="s">
        <v>59</v>
      </c>
    </row>
    <row r="127" spans="1:14" x14ac:dyDescent="0.25">
      <c r="A127" t="s">
        <v>4</v>
      </c>
      <c r="B127">
        <v>57.3</v>
      </c>
      <c r="C127">
        <v>6.6</v>
      </c>
      <c r="D127">
        <v>8.5</v>
      </c>
      <c r="E127">
        <v>4.3</v>
      </c>
      <c r="F127">
        <v>13.4</v>
      </c>
      <c r="G127">
        <v>16.2</v>
      </c>
      <c r="H127">
        <v>1.7</v>
      </c>
      <c r="I127">
        <v>7.5</v>
      </c>
      <c r="J127">
        <v>7.2</v>
      </c>
      <c r="L127" s="1">
        <f>SUM(B127:K127)</f>
        <v>122.70000000000002</v>
      </c>
      <c r="M127" s="1">
        <f>L127/9</f>
        <v>13.633333333333335</v>
      </c>
    </row>
    <row r="128" spans="1:14" x14ac:dyDescent="0.25">
      <c r="A128" t="s">
        <v>5</v>
      </c>
      <c r="B128">
        <v>26.3</v>
      </c>
      <c r="C128">
        <v>4.9000000000000004</v>
      </c>
      <c r="D128">
        <v>88</v>
      </c>
      <c r="E128">
        <v>61.6</v>
      </c>
      <c r="F128">
        <v>48.2</v>
      </c>
      <c r="G128">
        <v>18.5</v>
      </c>
      <c r="H128">
        <v>13.9</v>
      </c>
      <c r="I128">
        <v>23</v>
      </c>
      <c r="J128">
        <v>19.3</v>
      </c>
      <c r="L128" s="1">
        <f>SUM(B128:K128)</f>
        <v>303.7</v>
      </c>
      <c r="M128" s="1">
        <f>L128/9</f>
        <v>33.74444444444444</v>
      </c>
    </row>
    <row r="129" spans="1:14" x14ac:dyDescent="0.25">
      <c r="A129" t="s">
        <v>6</v>
      </c>
      <c r="B129">
        <v>21.5</v>
      </c>
      <c r="C129">
        <v>26</v>
      </c>
      <c r="D129">
        <v>43</v>
      </c>
      <c r="E129">
        <v>18.399999999999999</v>
      </c>
      <c r="F129">
        <v>20</v>
      </c>
      <c r="G129">
        <v>29.8</v>
      </c>
      <c r="H129">
        <v>23.5</v>
      </c>
      <c r="I129">
        <v>17</v>
      </c>
      <c r="J129">
        <v>32.700000000000003</v>
      </c>
      <c r="L129" s="1">
        <f>SUM(B129:K129)</f>
        <v>231.90000000000003</v>
      </c>
      <c r="M129" s="1">
        <f>L129/9</f>
        <v>25.766666666666669</v>
      </c>
    </row>
    <row r="130" spans="1:14" x14ac:dyDescent="0.25">
      <c r="A130" t="s">
        <v>7</v>
      </c>
      <c r="B130">
        <v>16.600000000000001</v>
      </c>
      <c r="C130">
        <v>33.200000000000003</v>
      </c>
      <c r="D130">
        <v>23.1</v>
      </c>
      <c r="E130">
        <v>22</v>
      </c>
      <c r="F130">
        <v>37.700000000000003</v>
      </c>
      <c r="G130">
        <v>36.700000000000003</v>
      </c>
      <c r="H130">
        <v>18.3</v>
      </c>
      <c r="I130">
        <v>27.3</v>
      </c>
      <c r="J130">
        <v>25.7</v>
      </c>
      <c r="L130" s="1">
        <f>SUM(B130:K130)</f>
        <v>240.60000000000002</v>
      </c>
      <c r="M130" s="1">
        <f>L130/9</f>
        <v>26.733333333333334</v>
      </c>
    </row>
    <row r="131" spans="1:14" x14ac:dyDescent="0.25">
      <c r="A131" t="s">
        <v>8</v>
      </c>
      <c r="B131">
        <v>13.7</v>
      </c>
      <c r="C131">
        <v>33.4</v>
      </c>
      <c r="D131">
        <v>21</v>
      </c>
      <c r="E131">
        <v>26.6</v>
      </c>
      <c r="F131">
        <v>34.700000000000003</v>
      </c>
      <c r="G131">
        <v>24.3</v>
      </c>
      <c r="H131">
        <v>23.2</v>
      </c>
      <c r="I131">
        <v>20.7</v>
      </c>
      <c r="J131">
        <v>26.1</v>
      </c>
      <c r="L131" s="1">
        <f>SUM(B131:K131)</f>
        <v>223.69999999999996</v>
      </c>
      <c r="M131" s="1">
        <f>L131/9</f>
        <v>24.855555555555551</v>
      </c>
    </row>
    <row r="132" spans="1:14" x14ac:dyDescent="0.25">
      <c r="N132" s="1">
        <f>AVERAGE(M127:M131)</f>
        <v>24.946666666666665</v>
      </c>
    </row>
    <row r="133" spans="1:14" x14ac:dyDescent="0.25">
      <c r="A133" t="s">
        <v>60</v>
      </c>
    </row>
    <row r="134" spans="1:14" x14ac:dyDescent="0.25">
      <c r="A134" t="s">
        <v>15</v>
      </c>
      <c r="B134">
        <v>36</v>
      </c>
      <c r="C134">
        <v>33</v>
      </c>
      <c r="D134">
        <v>23.6</v>
      </c>
      <c r="E134">
        <v>7.9</v>
      </c>
      <c r="F134">
        <v>36.200000000000003</v>
      </c>
      <c r="G134">
        <v>33.9</v>
      </c>
      <c r="H134">
        <v>1.1000000000000001</v>
      </c>
      <c r="I134">
        <v>59.3</v>
      </c>
      <c r="J134">
        <v>29.1</v>
      </c>
      <c r="L134" s="1">
        <f t="shared" ref="L132:L152" si="8">SUM(B134:K134)</f>
        <v>260.10000000000002</v>
      </c>
      <c r="M134" s="1">
        <f t="shared" ref="M132:M152" si="9">L134/9</f>
        <v>28.900000000000002</v>
      </c>
    </row>
    <row r="135" spans="1:14" x14ac:dyDescent="0.25">
      <c r="A135" t="s">
        <v>16</v>
      </c>
      <c r="B135">
        <v>62.8</v>
      </c>
      <c r="C135">
        <v>12.5</v>
      </c>
      <c r="D135">
        <v>49.5</v>
      </c>
      <c r="E135">
        <v>72.8</v>
      </c>
      <c r="F135">
        <v>10.3</v>
      </c>
      <c r="G135">
        <v>90.5</v>
      </c>
      <c r="H135">
        <v>37.9</v>
      </c>
      <c r="I135">
        <v>30.6</v>
      </c>
      <c r="J135">
        <v>34.9</v>
      </c>
      <c r="L135" s="1">
        <f t="shared" si="8"/>
        <v>401.79999999999995</v>
      </c>
      <c r="M135" s="1">
        <f t="shared" si="9"/>
        <v>44.644444444444439</v>
      </c>
    </row>
    <row r="136" spans="1:14" x14ac:dyDescent="0.25">
      <c r="A136" t="s">
        <v>17</v>
      </c>
      <c r="B136">
        <v>18.600000000000001</v>
      </c>
      <c r="C136">
        <v>24</v>
      </c>
      <c r="D136">
        <v>22.7</v>
      </c>
      <c r="E136">
        <v>47.1</v>
      </c>
      <c r="F136">
        <v>25.4</v>
      </c>
      <c r="G136">
        <v>44.7</v>
      </c>
      <c r="H136">
        <v>39.799999999999997</v>
      </c>
      <c r="I136">
        <v>22</v>
      </c>
      <c r="J136">
        <v>40.200000000000003</v>
      </c>
      <c r="L136" s="1">
        <f t="shared" si="8"/>
        <v>284.5</v>
      </c>
      <c r="M136" s="1">
        <f t="shared" si="9"/>
        <v>31.611111111111111</v>
      </c>
    </row>
    <row r="137" spans="1:14" x14ac:dyDescent="0.25">
      <c r="A137" t="s">
        <v>18</v>
      </c>
      <c r="B137">
        <v>48.7</v>
      </c>
      <c r="C137">
        <v>16.8</v>
      </c>
      <c r="D137">
        <v>53.6</v>
      </c>
      <c r="E137">
        <v>43.2</v>
      </c>
      <c r="F137">
        <v>35.6</v>
      </c>
      <c r="G137">
        <v>37.6</v>
      </c>
      <c r="H137">
        <v>48.7</v>
      </c>
      <c r="I137">
        <v>27.2</v>
      </c>
      <c r="J137">
        <v>50.5</v>
      </c>
      <c r="L137" s="1">
        <f t="shared" si="8"/>
        <v>361.9</v>
      </c>
      <c r="M137" s="1">
        <f t="shared" si="9"/>
        <v>40.211111111111109</v>
      </c>
    </row>
    <row r="138" spans="1:14" x14ac:dyDescent="0.25">
      <c r="A138" t="s">
        <v>19</v>
      </c>
      <c r="B138">
        <v>40.4</v>
      </c>
      <c r="C138">
        <v>32.700000000000003</v>
      </c>
      <c r="D138">
        <v>29.5</v>
      </c>
      <c r="E138">
        <v>39.700000000000003</v>
      </c>
      <c r="F138">
        <v>37.299999999999997</v>
      </c>
      <c r="G138">
        <v>45.8</v>
      </c>
      <c r="H138">
        <v>19.100000000000001</v>
      </c>
      <c r="I138">
        <v>41.5</v>
      </c>
      <c r="J138">
        <v>29.2</v>
      </c>
      <c r="L138" s="1">
        <f t="shared" si="8"/>
        <v>315.2</v>
      </c>
      <c r="M138" s="1">
        <f t="shared" si="9"/>
        <v>35.022222222222219</v>
      </c>
    </row>
    <row r="139" spans="1:14" x14ac:dyDescent="0.25">
      <c r="N139" s="1">
        <f>AVERAGE(M134:M138)</f>
        <v>36.077777777777776</v>
      </c>
    </row>
    <row r="140" spans="1:14" x14ac:dyDescent="0.25">
      <c r="A140" t="s">
        <v>61</v>
      </c>
    </row>
    <row r="141" spans="1:14" x14ac:dyDescent="0.25">
      <c r="A141" t="s">
        <v>20</v>
      </c>
      <c r="B141">
        <v>43</v>
      </c>
      <c r="C141">
        <v>35.200000000000003</v>
      </c>
      <c r="D141">
        <v>38</v>
      </c>
      <c r="E141">
        <v>34.6</v>
      </c>
      <c r="F141">
        <v>45.9</v>
      </c>
      <c r="G141">
        <v>7.2</v>
      </c>
      <c r="H141">
        <v>41.8</v>
      </c>
      <c r="I141">
        <v>30.2</v>
      </c>
      <c r="J141">
        <v>7.9</v>
      </c>
      <c r="L141" s="1">
        <f t="shared" si="8"/>
        <v>283.79999999999995</v>
      </c>
      <c r="M141" s="1">
        <f t="shared" si="9"/>
        <v>31.533333333333328</v>
      </c>
    </row>
    <row r="142" spans="1:14" x14ac:dyDescent="0.25">
      <c r="A142" t="s">
        <v>21</v>
      </c>
      <c r="B142">
        <v>36.9</v>
      </c>
      <c r="C142">
        <v>30</v>
      </c>
      <c r="D142">
        <v>51.4</v>
      </c>
      <c r="E142">
        <v>35.799999999999997</v>
      </c>
      <c r="F142">
        <v>37.4</v>
      </c>
      <c r="G142">
        <v>40</v>
      </c>
      <c r="H142">
        <v>60.1</v>
      </c>
      <c r="I142">
        <v>31</v>
      </c>
      <c r="J142">
        <v>25.3</v>
      </c>
      <c r="L142" s="1">
        <f t="shared" si="8"/>
        <v>347.90000000000003</v>
      </c>
      <c r="M142" s="1">
        <f t="shared" si="9"/>
        <v>38.655555555555559</v>
      </c>
    </row>
    <row r="143" spans="1:14" x14ac:dyDescent="0.25">
      <c r="A143" t="s">
        <v>22</v>
      </c>
      <c r="B143">
        <v>36</v>
      </c>
      <c r="C143">
        <v>48</v>
      </c>
      <c r="D143">
        <v>32.6</v>
      </c>
      <c r="E143">
        <v>51.1</v>
      </c>
      <c r="F143">
        <v>25.5</v>
      </c>
      <c r="G143">
        <v>55.8</v>
      </c>
      <c r="H143">
        <v>54.8</v>
      </c>
      <c r="I143">
        <v>13.2</v>
      </c>
      <c r="J143">
        <v>37.9</v>
      </c>
      <c r="L143" s="1">
        <f t="shared" si="8"/>
        <v>354.9</v>
      </c>
      <c r="M143" s="1">
        <f t="shared" si="9"/>
        <v>39.43333333333333</v>
      </c>
    </row>
    <row r="144" spans="1:14" x14ac:dyDescent="0.25">
      <c r="A144" t="s">
        <v>23</v>
      </c>
      <c r="B144">
        <v>35.6</v>
      </c>
      <c r="C144">
        <v>40.700000000000003</v>
      </c>
      <c r="D144">
        <v>32.200000000000003</v>
      </c>
      <c r="E144">
        <v>25.7</v>
      </c>
      <c r="F144">
        <v>24.7</v>
      </c>
      <c r="G144">
        <v>33.799999999999997</v>
      </c>
      <c r="H144">
        <v>35.200000000000003</v>
      </c>
      <c r="I144">
        <v>37.6</v>
      </c>
      <c r="J144">
        <v>20.2</v>
      </c>
      <c r="L144" s="1">
        <f t="shared" si="8"/>
        <v>285.7</v>
      </c>
      <c r="M144" s="1">
        <f t="shared" si="9"/>
        <v>31.744444444444444</v>
      </c>
    </row>
    <row r="145" spans="1:14" x14ac:dyDescent="0.25">
      <c r="A145" t="s">
        <v>24</v>
      </c>
      <c r="B145">
        <v>20.5</v>
      </c>
      <c r="C145">
        <v>33.299999999999997</v>
      </c>
      <c r="D145">
        <v>15.4</v>
      </c>
      <c r="E145">
        <v>30.2</v>
      </c>
      <c r="F145">
        <v>34.5</v>
      </c>
      <c r="G145">
        <v>29.9</v>
      </c>
      <c r="H145">
        <v>28.5</v>
      </c>
      <c r="I145">
        <v>33.4</v>
      </c>
      <c r="J145">
        <v>18.5</v>
      </c>
      <c r="L145" s="1">
        <f t="shared" si="8"/>
        <v>244.20000000000002</v>
      </c>
      <c r="M145" s="1">
        <f t="shared" si="9"/>
        <v>27.133333333333336</v>
      </c>
    </row>
    <row r="146" spans="1:14" x14ac:dyDescent="0.25">
      <c r="N146" s="1">
        <f>AVERAGE(M141:M145)</f>
        <v>33.699999999999996</v>
      </c>
    </row>
    <row r="147" spans="1:14" x14ac:dyDescent="0.25">
      <c r="A147" t="s">
        <v>62</v>
      </c>
    </row>
    <row r="148" spans="1:14" x14ac:dyDescent="0.25">
      <c r="A148" t="s">
        <v>25</v>
      </c>
      <c r="B148">
        <v>47.8</v>
      </c>
      <c r="C148">
        <v>45</v>
      </c>
      <c r="D148">
        <v>57.4</v>
      </c>
      <c r="E148">
        <v>43.7</v>
      </c>
      <c r="F148">
        <v>16.7</v>
      </c>
      <c r="G148">
        <v>11.3</v>
      </c>
      <c r="H148">
        <v>22.4</v>
      </c>
      <c r="I148">
        <v>13.7</v>
      </c>
      <c r="J148">
        <v>42.4</v>
      </c>
      <c r="L148" s="1">
        <f t="shared" si="8"/>
        <v>300.39999999999998</v>
      </c>
      <c r="M148" s="1">
        <f t="shared" si="9"/>
        <v>33.377777777777773</v>
      </c>
    </row>
    <row r="149" spans="1:14" x14ac:dyDescent="0.25">
      <c r="A149" t="s">
        <v>26</v>
      </c>
      <c r="B149">
        <v>54.8</v>
      </c>
      <c r="C149">
        <v>68.900000000000006</v>
      </c>
      <c r="D149">
        <v>68.099999999999994</v>
      </c>
      <c r="E149">
        <v>21.4</v>
      </c>
      <c r="F149">
        <v>51.9</v>
      </c>
      <c r="G149">
        <v>69.599999999999994</v>
      </c>
      <c r="H149">
        <v>74.400000000000006</v>
      </c>
      <c r="I149">
        <v>53.2</v>
      </c>
      <c r="J149">
        <v>27.6</v>
      </c>
      <c r="L149" s="1">
        <f t="shared" si="8"/>
        <v>489.90000000000003</v>
      </c>
      <c r="M149" s="1">
        <f t="shared" si="9"/>
        <v>54.433333333333337</v>
      </c>
    </row>
    <row r="150" spans="1:14" x14ac:dyDescent="0.25">
      <c r="A150" t="s">
        <v>27</v>
      </c>
      <c r="B150">
        <v>49</v>
      </c>
      <c r="C150">
        <v>38.1</v>
      </c>
      <c r="D150">
        <v>49.4</v>
      </c>
      <c r="E150">
        <v>31.1</v>
      </c>
      <c r="F150">
        <v>48.2</v>
      </c>
      <c r="G150">
        <v>34.4</v>
      </c>
      <c r="H150">
        <v>26.9</v>
      </c>
      <c r="I150">
        <v>38.9</v>
      </c>
      <c r="J150">
        <v>53</v>
      </c>
      <c r="L150" s="1">
        <f t="shared" si="8"/>
        <v>369</v>
      </c>
      <c r="M150" s="1">
        <f t="shared" si="9"/>
        <v>41</v>
      </c>
    </row>
    <row r="151" spans="1:14" x14ac:dyDescent="0.25">
      <c r="A151" t="s">
        <v>28</v>
      </c>
      <c r="B151">
        <v>29.9</v>
      </c>
      <c r="C151">
        <v>45.4</v>
      </c>
      <c r="D151">
        <v>33.5</v>
      </c>
      <c r="E151">
        <v>54.6</v>
      </c>
      <c r="F151">
        <v>39.299999999999997</v>
      </c>
      <c r="G151">
        <v>42.8</v>
      </c>
      <c r="H151">
        <v>45.3</v>
      </c>
      <c r="I151">
        <v>35.6</v>
      </c>
      <c r="J151">
        <v>37.299999999999997</v>
      </c>
      <c r="L151" s="1">
        <f t="shared" si="8"/>
        <v>363.70000000000005</v>
      </c>
      <c r="M151" s="1">
        <f t="shared" si="9"/>
        <v>40.411111111111119</v>
      </c>
    </row>
    <row r="152" spans="1:14" x14ac:dyDescent="0.25">
      <c r="A152" t="s">
        <v>29</v>
      </c>
      <c r="B152">
        <v>28</v>
      </c>
      <c r="C152">
        <v>45.2</v>
      </c>
      <c r="D152">
        <v>34.6</v>
      </c>
      <c r="E152">
        <v>36.6</v>
      </c>
      <c r="F152">
        <v>41.9</v>
      </c>
      <c r="G152">
        <v>44.4</v>
      </c>
      <c r="H152">
        <v>36.5</v>
      </c>
      <c r="I152">
        <v>36.1</v>
      </c>
      <c r="J152">
        <v>40.200000000000003</v>
      </c>
      <c r="L152" s="1">
        <f t="shared" si="8"/>
        <v>343.50000000000006</v>
      </c>
      <c r="M152" s="1">
        <f t="shared" si="9"/>
        <v>38.166666666666671</v>
      </c>
    </row>
    <row r="153" spans="1:14" x14ac:dyDescent="0.25">
      <c r="N153" s="1">
        <f>AVERAGE(M148:M152)</f>
        <v>41.477777777777781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254CA-FDA0-41B4-A2CB-A70A7F7F411E}">
  <dimension ref="A1:E14"/>
  <sheetViews>
    <sheetView workbookViewId="0">
      <selection activeCell="F17" sqref="F17"/>
    </sheetView>
  </sheetViews>
  <sheetFormatPr defaultRowHeight="15" x14ac:dyDescent="0.25"/>
  <sheetData>
    <row r="1" spans="1:5" x14ac:dyDescent="0.25">
      <c r="A1" t="s">
        <v>58</v>
      </c>
      <c r="B1" t="s">
        <v>2</v>
      </c>
      <c r="C1" t="s">
        <v>3</v>
      </c>
    </row>
    <row r="2" spans="1:5" x14ac:dyDescent="0.25">
      <c r="A2" s="3" t="s">
        <v>56</v>
      </c>
      <c r="B2" s="3" t="s">
        <v>57</v>
      </c>
      <c r="C2" s="3" t="s">
        <v>3</v>
      </c>
    </row>
    <row r="3" spans="1:5" x14ac:dyDescent="0.25">
      <c r="A3" t="s">
        <v>9</v>
      </c>
      <c r="B3" t="s">
        <v>10</v>
      </c>
      <c r="C3" t="s">
        <v>11</v>
      </c>
    </row>
    <row r="4" spans="1:5" x14ac:dyDescent="0.25">
      <c r="A4" t="s">
        <v>12</v>
      </c>
      <c r="B4" t="s">
        <v>10</v>
      </c>
      <c r="C4" t="s">
        <v>10</v>
      </c>
    </row>
    <row r="5" spans="1:5" x14ac:dyDescent="0.25">
      <c r="A5" t="s">
        <v>13</v>
      </c>
      <c r="B5" t="s">
        <v>11</v>
      </c>
      <c r="C5" t="s">
        <v>11</v>
      </c>
    </row>
    <row r="6" spans="1:5" x14ac:dyDescent="0.25">
      <c r="A6" t="s">
        <v>14</v>
      </c>
      <c r="B6" t="s">
        <v>11</v>
      </c>
      <c r="C6" t="s">
        <v>10</v>
      </c>
    </row>
    <row r="8" spans="1:5" x14ac:dyDescent="0.25">
      <c r="A8" t="s">
        <v>70</v>
      </c>
    </row>
    <row r="9" spans="1:5" x14ac:dyDescent="0.25">
      <c r="A9" t="s">
        <v>34</v>
      </c>
      <c r="D9" t="s">
        <v>45</v>
      </c>
    </row>
    <row r="10" spans="1:5" x14ac:dyDescent="0.25">
      <c r="A10" t="s">
        <v>35</v>
      </c>
      <c r="B10" t="s">
        <v>40</v>
      </c>
      <c r="D10" t="s">
        <v>46</v>
      </c>
      <c r="E10" t="s">
        <v>51</v>
      </c>
    </row>
    <row r="11" spans="1:5" x14ac:dyDescent="0.25">
      <c r="A11" t="s">
        <v>36</v>
      </c>
      <c r="B11" t="s">
        <v>41</v>
      </c>
      <c r="D11" t="s">
        <v>47</v>
      </c>
      <c r="E11" t="s">
        <v>52</v>
      </c>
    </row>
    <row r="12" spans="1:5" x14ac:dyDescent="0.25">
      <c r="A12" t="s">
        <v>37</v>
      </c>
      <c r="B12" t="s">
        <v>42</v>
      </c>
      <c r="D12" t="s">
        <v>48</v>
      </c>
      <c r="E12" t="s">
        <v>53</v>
      </c>
    </row>
    <row r="13" spans="1:5" x14ac:dyDescent="0.25">
      <c r="A13" t="s">
        <v>38</v>
      </c>
      <c r="B13" t="s">
        <v>43</v>
      </c>
      <c r="D13" t="s">
        <v>49</v>
      </c>
      <c r="E13" t="s">
        <v>54</v>
      </c>
    </row>
    <row r="14" spans="1:5" x14ac:dyDescent="0.25">
      <c r="A14" t="s">
        <v>39</v>
      </c>
      <c r="B14" t="s">
        <v>44</v>
      </c>
      <c r="D14" t="s">
        <v>50</v>
      </c>
      <c r="E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9942C-1CF5-4569-B2C0-0F5FE983A762}">
  <dimension ref="A1:G30"/>
  <sheetViews>
    <sheetView tabSelected="1" workbookViewId="0">
      <selection activeCell="I10" sqref="I10"/>
    </sheetView>
  </sheetViews>
  <sheetFormatPr defaultRowHeight="15" x14ac:dyDescent="0.25"/>
  <cols>
    <col min="1" max="1" width="13.5703125" customWidth="1"/>
    <col min="2" max="3" width="15.42578125" customWidth="1"/>
    <col min="4" max="4" width="8.42578125" customWidth="1"/>
    <col min="5" max="5" width="12.42578125" customWidth="1"/>
    <col min="7" max="7" width="9.140625" style="2"/>
  </cols>
  <sheetData>
    <row r="1" spans="1:7" x14ac:dyDescent="0.25">
      <c r="A1" t="s">
        <v>63</v>
      </c>
    </row>
    <row r="2" spans="1:7" x14ac:dyDescent="0.25">
      <c r="B2" t="s">
        <v>64</v>
      </c>
      <c r="D2" t="s">
        <v>66</v>
      </c>
    </row>
    <row r="3" spans="1:7" x14ac:dyDescent="0.25">
      <c r="B3" t="s">
        <v>65</v>
      </c>
      <c r="D3" t="s">
        <v>67</v>
      </c>
      <c r="E3" t="s">
        <v>68</v>
      </c>
      <c r="G3" s="2" t="s">
        <v>33</v>
      </c>
    </row>
    <row r="4" spans="1:7" x14ac:dyDescent="0.25">
      <c r="A4" t="s">
        <v>59</v>
      </c>
    </row>
    <row r="5" spans="1:7" x14ac:dyDescent="0.25">
      <c r="A5" t="s">
        <v>4</v>
      </c>
      <c r="B5">
        <v>1820</v>
      </c>
      <c r="D5">
        <v>17400</v>
      </c>
      <c r="E5">
        <v>55.2</v>
      </c>
      <c r="G5" s="2">
        <f>D5/E5</f>
        <v>315.21739130434781</v>
      </c>
    </row>
    <row r="6" spans="1:7" x14ac:dyDescent="0.25">
      <c r="A6" t="s">
        <v>5</v>
      </c>
      <c r="B6">
        <v>1940</v>
      </c>
      <c r="D6">
        <v>37910</v>
      </c>
      <c r="E6">
        <v>97</v>
      </c>
      <c r="G6" s="2">
        <f t="shared" ref="G6:G30" si="0">D6/E6</f>
        <v>390.82474226804123</v>
      </c>
    </row>
    <row r="7" spans="1:7" x14ac:dyDescent="0.25">
      <c r="A7" t="s">
        <v>6</v>
      </c>
      <c r="B7">
        <v>2280</v>
      </c>
      <c r="D7">
        <v>9605</v>
      </c>
      <c r="E7">
        <v>78.7</v>
      </c>
      <c r="G7" s="2">
        <f t="shared" si="0"/>
        <v>122.04574332909783</v>
      </c>
    </row>
    <row r="8" spans="1:7" x14ac:dyDescent="0.25">
      <c r="A8" t="s">
        <v>7</v>
      </c>
      <c r="B8">
        <v>1120</v>
      </c>
      <c r="D8">
        <v>23928</v>
      </c>
      <c r="E8">
        <v>58</v>
      </c>
      <c r="G8" s="2">
        <f t="shared" si="0"/>
        <v>412.55172413793105</v>
      </c>
    </row>
    <row r="9" spans="1:7" x14ac:dyDescent="0.25">
      <c r="A9" t="s">
        <v>8</v>
      </c>
      <c r="B9">
        <v>2580</v>
      </c>
      <c r="D9">
        <v>20490</v>
      </c>
      <c r="E9">
        <v>70.5</v>
      </c>
      <c r="G9" s="2">
        <f t="shared" si="0"/>
        <v>290.63829787234044</v>
      </c>
    </row>
    <row r="11" spans="1:7" x14ac:dyDescent="0.25">
      <c r="A11" t="s">
        <v>60</v>
      </c>
    </row>
    <row r="12" spans="1:7" x14ac:dyDescent="0.25">
      <c r="A12" t="s">
        <v>15</v>
      </c>
      <c r="B12">
        <v>0</v>
      </c>
      <c r="D12">
        <v>0</v>
      </c>
      <c r="E12">
        <v>55.5</v>
      </c>
      <c r="G12" s="2">
        <f t="shared" si="0"/>
        <v>0</v>
      </c>
    </row>
    <row r="13" spans="1:7" x14ac:dyDescent="0.25">
      <c r="A13" t="s">
        <v>16</v>
      </c>
      <c r="B13">
        <v>28</v>
      </c>
      <c r="D13">
        <v>467</v>
      </c>
      <c r="E13">
        <v>77.599999999999994</v>
      </c>
      <c r="G13" s="2">
        <f t="shared" si="0"/>
        <v>6.0180412371134029</v>
      </c>
    </row>
    <row r="14" spans="1:7" x14ac:dyDescent="0.25">
      <c r="A14" t="s">
        <v>17</v>
      </c>
      <c r="B14">
        <v>0</v>
      </c>
      <c r="D14">
        <v>18</v>
      </c>
      <c r="E14">
        <v>77.7</v>
      </c>
      <c r="G14" s="2">
        <f t="shared" si="0"/>
        <v>0.23166023166023164</v>
      </c>
    </row>
    <row r="15" spans="1:7" x14ac:dyDescent="0.25">
      <c r="A15" t="s">
        <v>18</v>
      </c>
      <c r="B15">
        <v>8</v>
      </c>
      <c r="D15">
        <v>3</v>
      </c>
      <c r="E15">
        <v>65.5</v>
      </c>
      <c r="G15" s="2">
        <f t="shared" si="0"/>
        <v>4.5801526717557252E-2</v>
      </c>
    </row>
    <row r="16" spans="1:7" x14ac:dyDescent="0.25">
      <c r="A16" t="s">
        <v>19</v>
      </c>
      <c r="B16">
        <v>20</v>
      </c>
      <c r="D16">
        <v>1482</v>
      </c>
      <c r="E16">
        <v>54.2</v>
      </c>
      <c r="G16" s="2">
        <f t="shared" si="0"/>
        <v>27.343173431734314</v>
      </c>
    </row>
    <row r="18" spans="1:7" x14ac:dyDescent="0.25">
      <c r="A18" t="s">
        <v>61</v>
      </c>
    </row>
    <row r="19" spans="1:7" x14ac:dyDescent="0.25">
      <c r="A19" t="s">
        <v>20</v>
      </c>
      <c r="B19">
        <v>1480</v>
      </c>
      <c r="D19">
        <v>16540</v>
      </c>
      <c r="E19">
        <v>90.3</v>
      </c>
      <c r="G19" s="2">
        <f t="shared" si="0"/>
        <v>183.16722037652272</v>
      </c>
    </row>
    <row r="20" spans="1:7" x14ac:dyDescent="0.25">
      <c r="A20" t="s">
        <v>21</v>
      </c>
      <c r="B20">
        <v>1500</v>
      </c>
      <c r="D20">
        <v>8936</v>
      </c>
      <c r="E20">
        <v>99.8</v>
      </c>
      <c r="G20" s="2">
        <f t="shared" si="0"/>
        <v>89.539078156312627</v>
      </c>
    </row>
    <row r="21" spans="1:7" x14ac:dyDescent="0.25">
      <c r="A21" t="s">
        <v>22</v>
      </c>
      <c r="B21">
        <v>1460</v>
      </c>
      <c r="D21">
        <v>11365</v>
      </c>
      <c r="E21">
        <v>47</v>
      </c>
      <c r="G21" s="2">
        <f t="shared" si="0"/>
        <v>241.80851063829786</v>
      </c>
    </row>
    <row r="22" spans="1:7" x14ac:dyDescent="0.25">
      <c r="A22" t="s">
        <v>23</v>
      </c>
      <c r="B22">
        <v>1520</v>
      </c>
      <c r="D22">
        <v>15605</v>
      </c>
      <c r="E22">
        <v>59.6</v>
      </c>
      <c r="G22" s="2">
        <f t="shared" si="0"/>
        <v>261.82885906040269</v>
      </c>
    </row>
    <row r="23" spans="1:7" x14ac:dyDescent="0.25">
      <c r="A23" t="s">
        <v>24</v>
      </c>
      <c r="B23">
        <v>2420</v>
      </c>
      <c r="D23">
        <v>15724</v>
      </c>
      <c r="E23">
        <v>68.2</v>
      </c>
      <c r="G23" s="2">
        <f t="shared" si="0"/>
        <v>230.55718475073311</v>
      </c>
    </row>
    <row r="25" spans="1:7" x14ac:dyDescent="0.25">
      <c r="A25" t="s">
        <v>62</v>
      </c>
    </row>
    <row r="26" spans="1:7" x14ac:dyDescent="0.25">
      <c r="A26" t="s">
        <v>25</v>
      </c>
      <c r="B26">
        <v>0</v>
      </c>
      <c r="D26">
        <v>3</v>
      </c>
      <c r="E26">
        <v>53.5</v>
      </c>
      <c r="G26" s="2">
        <f t="shared" si="0"/>
        <v>5.6074766355140186E-2</v>
      </c>
    </row>
    <row r="27" spans="1:7" x14ac:dyDescent="0.25">
      <c r="A27" t="s">
        <v>26</v>
      </c>
      <c r="B27">
        <v>12</v>
      </c>
      <c r="D27">
        <v>230</v>
      </c>
      <c r="E27">
        <v>121.8</v>
      </c>
      <c r="G27" s="2">
        <f t="shared" si="0"/>
        <v>1.8883415435139574</v>
      </c>
    </row>
    <row r="28" spans="1:7" x14ac:dyDescent="0.25">
      <c r="A28" t="s">
        <v>27</v>
      </c>
      <c r="B28">
        <v>0</v>
      </c>
      <c r="D28">
        <v>0</v>
      </c>
      <c r="E28">
        <v>71.599999999999994</v>
      </c>
      <c r="G28" s="2">
        <f t="shared" si="0"/>
        <v>0</v>
      </c>
    </row>
    <row r="29" spans="1:7" x14ac:dyDescent="0.25">
      <c r="A29" t="s">
        <v>28</v>
      </c>
      <c r="B29">
        <v>12</v>
      </c>
      <c r="D29">
        <v>0</v>
      </c>
      <c r="E29">
        <v>62.5</v>
      </c>
      <c r="G29" s="2">
        <f t="shared" si="0"/>
        <v>0</v>
      </c>
    </row>
    <row r="30" spans="1:7" x14ac:dyDescent="0.25">
      <c r="A30" t="s">
        <v>29</v>
      </c>
      <c r="B30">
        <v>0</v>
      </c>
      <c r="D30">
        <v>0</v>
      </c>
      <c r="E30">
        <v>54.9</v>
      </c>
      <c r="G30" s="2">
        <f t="shared" si="0"/>
        <v>0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Parcelles</vt:lpstr>
      <vt:lpstr>Nématodes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RENAUD</dc:creator>
  <cp:lastModifiedBy>RENAUD</cp:lastModifiedBy>
  <dcterms:created xsi:type="dcterms:W3CDTF">2020-01-27T09:43:02Z</dcterms:created>
  <dcterms:modified xsi:type="dcterms:W3CDTF">2020-01-27T15:51:17Z</dcterms:modified>
</cp:coreProperties>
</file>